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202" i="1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<sst xmlns="http://schemas.openxmlformats.org/spreadsheetml/2006/main" count="403" uniqueCount="352">
  <si>
    <t>Université Ferhat Abbas Sétif - 1</t>
  </si>
  <si>
    <t>Faculté de Médecine</t>
  </si>
  <si>
    <t>Département de Pharmacie</t>
  </si>
  <si>
    <t>Liste de classement 6eme annee 2023-2024</t>
  </si>
  <si>
    <t>N°</t>
  </si>
  <si>
    <t>Nom</t>
  </si>
  <si>
    <t>Prénom</t>
  </si>
  <si>
    <t xml:space="preserve">1ere </t>
  </si>
  <si>
    <t>2eme</t>
  </si>
  <si>
    <t>3eme</t>
  </si>
  <si>
    <t>4eme</t>
  </si>
  <si>
    <t>5eme</t>
  </si>
  <si>
    <t>moy de classement</t>
  </si>
  <si>
    <t>KABACHE</t>
  </si>
  <si>
    <t>LETISSIA</t>
  </si>
  <si>
    <t>CHENNIT</t>
  </si>
  <si>
    <t>DYHIA</t>
  </si>
  <si>
    <t>GRIB</t>
  </si>
  <si>
    <t>LITICIA</t>
  </si>
  <si>
    <t>KHENTOUT</t>
  </si>
  <si>
    <t>AYA</t>
  </si>
  <si>
    <t>IZRAREN</t>
  </si>
  <si>
    <t>REKIA</t>
  </si>
  <si>
    <t>DJOUADA</t>
  </si>
  <si>
    <t>INTISSAR</t>
  </si>
  <si>
    <t>HECHAICHI</t>
  </si>
  <si>
    <t>YOUSRA</t>
  </si>
  <si>
    <t>MECHMECHE</t>
  </si>
  <si>
    <t>SYLIA</t>
  </si>
  <si>
    <t>BOUCHEBITA</t>
  </si>
  <si>
    <t>SARA</t>
  </si>
  <si>
    <t>MIRA</t>
  </si>
  <si>
    <t>MANEL</t>
  </si>
  <si>
    <t>DJOUDI</t>
  </si>
  <si>
    <t>ROUBHI</t>
  </si>
  <si>
    <t>CHIHAB</t>
  </si>
  <si>
    <t>SADAOUI</t>
  </si>
  <si>
    <t>SYPHAX</t>
  </si>
  <si>
    <t>MAIZA</t>
  </si>
  <si>
    <t>OUMAIMA</t>
  </si>
  <si>
    <t>KASRI</t>
  </si>
  <si>
    <t>LAETICIA</t>
  </si>
  <si>
    <t>ALLOUT</t>
  </si>
  <si>
    <t>SANDRA</t>
  </si>
  <si>
    <t>GUERRICHE</t>
  </si>
  <si>
    <t>OUAIL</t>
  </si>
  <si>
    <t>KORICHE</t>
  </si>
  <si>
    <t>SAKINA</t>
  </si>
  <si>
    <t>BENMALEK</t>
  </si>
  <si>
    <t>MAROUA</t>
  </si>
  <si>
    <t>HIMA</t>
  </si>
  <si>
    <t>MAYAR</t>
  </si>
  <si>
    <t>BOUKACHABIA</t>
  </si>
  <si>
    <t xml:space="preserve"> DIKRA</t>
  </si>
  <si>
    <t>SELLAIM</t>
  </si>
  <si>
    <t>CHAIMA</t>
  </si>
  <si>
    <t>LOUAFI</t>
  </si>
  <si>
    <t>SOUROUR</t>
  </si>
  <si>
    <t>BELKHIRI</t>
  </si>
  <si>
    <t>KENZA</t>
  </si>
  <si>
    <t>BOURAS</t>
  </si>
  <si>
    <t>NOUR EL IMENE</t>
  </si>
  <si>
    <t>HENNOUS</t>
  </si>
  <si>
    <t>AMIRA</t>
  </si>
  <si>
    <t>TIGHA</t>
  </si>
  <si>
    <t>ZIAD</t>
  </si>
  <si>
    <t>BOUSSADA</t>
  </si>
  <si>
    <t>SAOUSSEN</t>
  </si>
  <si>
    <t>HAMMOUCHE</t>
  </si>
  <si>
    <t>LINA</t>
  </si>
  <si>
    <t>BOUZENA</t>
  </si>
  <si>
    <t>NOUR EL HOUDA</t>
  </si>
  <si>
    <t>BENTALEB</t>
  </si>
  <si>
    <t>CHEIMA</t>
  </si>
  <si>
    <t>MENASRIA</t>
  </si>
  <si>
    <t>MELISSA</t>
  </si>
  <si>
    <t>BOUMAKHLOUF</t>
  </si>
  <si>
    <t>MALEK NOUR EL HOUDA</t>
  </si>
  <si>
    <t>KETTAL</t>
  </si>
  <si>
    <t>RAYANE</t>
  </si>
  <si>
    <t>CHOUACHE</t>
  </si>
  <si>
    <t>GUERBANE</t>
  </si>
  <si>
    <t>MANEL OUMELAAZ</t>
  </si>
  <si>
    <t>MESSAOUDI</t>
  </si>
  <si>
    <t>CHAHINEZ</t>
  </si>
  <si>
    <t>LEFTAHA</t>
  </si>
  <si>
    <t>IMENE</t>
  </si>
  <si>
    <t>HADJADJ</t>
  </si>
  <si>
    <t>RAHMA</t>
  </si>
  <si>
    <t>KEBBAB</t>
  </si>
  <si>
    <t>MAROUA IBTIHEL</t>
  </si>
  <si>
    <t>HABCHI</t>
  </si>
  <si>
    <t>HAOUA</t>
  </si>
  <si>
    <t>SAOUDI</t>
  </si>
  <si>
    <t>THANINA</t>
  </si>
  <si>
    <t>BOUDJEGHIM</t>
  </si>
  <si>
    <t>MERYEM</t>
  </si>
  <si>
    <t>BOURNANE</t>
  </si>
  <si>
    <t>DJAHEL</t>
  </si>
  <si>
    <t xml:space="preserve"> ISLAM</t>
  </si>
  <si>
    <t>MEKHALFIA</t>
  </si>
  <si>
    <t>RAID ISLAM</t>
  </si>
  <si>
    <t>MESSOUCI</t>
  </si>
  <si>
    <t>LYDIA</t>
  </si>
  <si>
    <t>MADJENE</t>
  </si>
  <si>
    <t>AMEL</t>
  </si>
  <si>
    <t>ZOUAOUI</t>
  </si>
  <si>
    <t>ADEM</t>
  </si>
  <si>
    <t>ROUABHI</t>
  </si>
  <si>
    <t>HANANE</t>
  </si>
  <si>
    <t>BOUCHETOB</t>
  </si>
  <si>
    <t>YASSINE</t>
  </si>
  <si>
    <t>ZOUAI</t>
  </si>
  <si>
    <t>INES MALAK</t>
  </si>
  <si>
    <t>ZAHRA</t>
  </si>
  <si>
    <t>HANENE</t>
  </si>
  <si>
    <t>BENTRANTI</t>
  </si>
  <si>
    <t>BELAMRI</t>
  </si>
  <si>
    <t>NADA</t>
  </si>
  <si>
    <t>MAGHRAOUI</t>
  </si>
  <si>
    <t>SONIA</t>
  </si>
  <si>
    <t>GHADBANE</t>
  </si>
  <si>
    <t>DOUAA</t>
  </si>
  <si>
    <t>OULAGHA</t>
  </si>
  <si>
    <t>KATIA</t>
  </si>
  <si>
    <t>BOUHALFAYA</t>
  </si>
  <si>
    <t>LAMIS</t>
  </si>
  <si>
    <t>BELFEID</t>
  </si>
  <si>
    <t>INES</t>
  </si>
  <si>
    <t>ZITOUNI</t>
  </si>
  <si>
    <t>MOUAD</t>
  </si>
  <si>
    <t>DJOUADI</t>
  </si>
  <si>
    <t>HADIL</t>
  </si>
  <si>
    <t>LILA</t>
  </si>
  <si>
    <t>BOUDJELLAL</t>
  </si>
  <si>
    <t>FERHAT</t>
  </si>
  <si>
    <t>HACHEMI</t>
  </si>
  <si>
    <t>KOUIDERBOUABDALLAH</t>
  </si>
  <si>
    <t>RAMI</t>
  </si>
  <si>
    <t>KHIAR</t>
  </si>
  <si>
    <t>INES OUMNIA</t>
  </si>
  <si>
    <t>BENYAHIA</t>
  </si>
  <si>
    <t>BEN SALLOUA</t>
  </si>
  <si>
    <t>MERIEM</t>
  </si>
  <si>
    <t>GHODBANE</t>
  </si>
  <si>
    <t>KAOUTHER</t>
  </si>
  <si>
    <t>ADJIMI</t>
  </si>
  <si>
    <t xml:space="preserve">  RANDA</t>
  </si>
  <si>
    <t>TOULMIT</t>
  </si>
  <si>
    <t>ASSIA</t>
  </si>
  <si>
    <t>CHEKIRED</t>
  </si>
  <si>
    <t>ABDERRAHMANE</t>
  </si>
  <si>
    <t>KHENNICHE</t>
  </si>
  <si>
    <t>REGUIG BERRA</t>
  </si>
  <si>
    <t>KHALGUIA</t>
  </si>
  <si>
    <t>MADIHA</t>
  </si>
  <si>
    <t>BOUSSAHA</t>
  </si>
  <si>
    <t>BELKIS</t>
  </si>
  <si>
    <t>GHERBI</t>
  </si>
  <si>
    <t>KARIMA</t>
  </si>
  <si>
    <t>KARA</t>
  </si>
  <si>
    <t>ASMA</t>
  </si>
  <si>
    <t>CHENA</t>
  </si>
  <si>
    <t>TORCHE</t>
  </si>
  <si>
    <t>ASSIA DARINE</t>
  </si>
  <si>
    <t>BENHENNI</t>
  </si>
  <si>
    <t>MILED</t>
  </si>
  <si>
    <t>BOUABDALLAH</t>
  </si>
  <si>
    <t>LAHRECHE</t>
  </si>
  <si>
    <t>OUALID</t>
  </si>
  <si>
    <t>ACHACHA</t>
  </si>
  <si>
    <t>HADJER</t>
  </si>
  <si>
    <t>ZEROUTI</t>
  </si>
  <si>
    <t>BOUBAKEUR</t>
  </si>
  <si>
    <t>BOUSSEFRES</t>
  </si>
  <si>
    <t>BOUNABI</t>
  </si>
  <si>
    <t>ZAKARIA</t>
  </si>
  <si>
    <t>OUSSID</t>
  </si>
  <si>
    <t>NEZHA</t>
  </si>
  <si>
    <t>BOUDIAF</t>
  </si>
  <si>
    <t>NOURELHOUDA</t>
  </si>
  <si>
    <t>BENLEFKI</t>
  </si>
  <si>
    <t>MOHAMED ELAMINE</t>
  </si>
  <si>
    <t>SAMAI</t>
  </si>
  <si>
    <t>ABDERRAOUF</t>
  </si>
  <si>
    <t>TOUATI</t>
  </si>
  <si>
    <t>SAFA MAROUA</t>
  </si>
  <si>
    <t>AITABDEOUAHAB</t>
  </si>
  <si>
    <t>BENSEMRA</t>
  </si>
  <si>
    <t>MARIA</t>
  </si>
  <si>
    <t>AYECHE</t>
  </si>
  <si>
    <t>OMAYMA</t>
  </si>
  <si>
    <t>MESKOUR</t>
  </si>
  <si>
    <t>HOUDA</t>
  </si>
  <si>
    <t>LAOUIDJI</t>
  </si>
  <si>
    <t>FATIMA</t>
  </si>
  <si>
    <t>IMED EDDINE</t>
  </si>
  <si>
    <t>MEROUANI</t>
  </si>
  <si>
    <t>ZINEDDINE</t>
  </si>
  <si>
    <t>LOUATI</t>
  </si>
  <si>
    <t>BOUTHAINA</t>
  </si>
  <si>
    <t>MAHDAOUI</t>
  </si>
  <si>
    <t>CHAHRAZED</t>
  </si>
  <si>
    <t>SEBAI</t>
  </si>
  <si>
    <t>BOUCHAMA</t>
  </si>
  <si>
    <t>FARAH</t>
  </si>
  <si>
    <t>CHERIF</t>
  </si>
  <si>
    <t>ABDERRAHMANE MONCEF</t>
  </si>
  <si>
    <t>MAOUCHE</t>
  </si>
  <si>
    <t>WASSIM</t>
  </si>
  <si>
    <t>DJELLOUL</t>
  </si>
  <si>
    <t>TAOUFIK</t>
  </si>
  <si>
    <t>KHARCHI</t>
  </si>
  <si>
    <t>AMAR</t>
  </si>
  <si>
    <t>LOUCIF</t>
  </si>
  <si>
    <t>KADRI</t>
  </si>
  <si>
    <t>ILHEM</t>
  </si>
  <si>
    <t>BEDDAR</t>
  </si>
  <si>
    <t>GUEBAR</t>
  </si>
  <si>
    <t>TAHA</t>
  </si>
  <si>
    <t>AZIZI</t>
  </si>
  <si>
    <t>MAHA OUADJDENE</t>
  </si>
  <si>
    <t xml:space="preserve">MERABET </t>
  </si>
  <si>
    <t xml:space="preserve"> AMOR KHALID</t>
  </si>
  <si>
    <t>MEZITI</t>
  </si>
  <si>
    <t>MAHA</t>
  </si>
  <si>
    <t>MOUSSI</t>
  </si>
  <si>
    <t xml:space="preserve">  DAHBIA</t>
  </si>
  <si>
    <t>MOKHTAR AHDOUGA</t>
  </si>
  <si>
    <t>RIM</t>
  </si>
  <si>
    <t>DJAOUT</t>
  </si>
  <si>
    <t>ROUMEYSSA</t>
  </si>
  <si>
    <t>CHAHIRA</t>
  </si>
  <si>
    <t>AZOUZ RECUIC</t>
  </si>
  <si>
    <t>MEFTAH</t>
  </si>
  <si>
    <t>BOUCHRA</t>
  </si>
  <si>
    <t>MEHENTEL</t>
  </si>
  <si>
    <t>YASMINE</t>
  </si>
  <si>
    <t>ZEKHNINE</t>
  </si>
  <si>
    <t>MEKARNI</t>
  </si>
  <si>
    <t>CHRIFA</t>
  </si>
  <si>
    <t>HAMIDECHE</t>
  </si>
  <si>
    <t>KHALIL</t>
  </si>
  <si>
    <t>OUAFI</t>
  </si>
  <si>
    <t>MAAROUF</t>
  </si>
  <si>
    <t>SIAH</t>
  </si>
  <si>
    <t>MANAR</t>
  </si>
  <si>
    <t>BENAMARA</t>
  </si>
  <si>
    <t>NEKKACHE</t>
  </si>
  <si>
    <t>TABET</t>
  </si>
  <si>
    <t>AMINA</t>
  </si>
  <si>
    <t>SAADI</t>
  </si>
  <si>
    <t>KAHOUL</t>
  </si>
  <si>
    <t>LAHCENE</t>
  </si>
  <si>
    <t>BAHRI</t>
  </si>
  <si>
    <t>FATEN</t>
  </si>
  <si>
    <t>GHENNAI</t>
  </si>
  <si>
    <t>CHAFIA</t>
  </si>
  <si>
    <t>AOUCI</t>
  </si>
  <si>
    <t>ADEL</t>
  </si>
  <si>
    <t>DEHLI</t>
  </si>
  <si>
    <t>LASSAOUI</t>
  </si>
  <si>
    <t>RANIA</t>
  </si>
  <si>
    <t>CHINE</t>
  </si>
  <si>
    <t>SABRINA</t>
  </si>
  <si>
    <t>MAKHLOUFI</t>
  </si>
  <si>
    <t>SAKHI</t>
  </si>
  <si>
    <t>DENAIB</t>
  </si>
  <si>
    <t>DEMBRI</t>
  </si>
  <si>
    <t>LAGGOUN</t>
  </si>
  <si>
    <t>KHADIDJA</t>
  </si>
  <si>
    <t>TLIDJENE</t>
  </si>
  <si>
    <t>IBTISSEM</t>
  </si>
  <si>
    <t>OUARET</t>
  </si>
  <si>
    <t>MALAK N HIBAT ALLAH</t>
  </si>
  <si>
    <t>NEGUEZ</t>
  </si>
  <si>
    <t>MOUNDAS</t>
  </si>
  <si>
    <t>ZINEB</t>
  </si>
  <si>
    <t>KHALDOUNE</t>
  </si>
  <si>
    <t>MARWA</t>
  </si>
  <si>
    <t>HAMDANI</t>
  </si>
  <si>
    <t>DJAWAHER</t>
  </si>
  <si>
    <t>ZEBBOUDJ</t>
  </si>
  <si>
    <t>AYOUB</t>
  </si>
  <si>
    <t>MEGHARI</t>
  </si>
  <si>
    <t>NADINE</t>
  </si>
  <si>
    <t>DJELLABI</t>
  </si>
  <si>
    <t>ROUMAISSA N. EL IMENE</t>
  </si>
  <si>
    <t>MILOUDI</t>
  </si>
  <si>
    <t>ADILA ASSIA</t>
  </si>
  <si>
    <t>BOUCHAL</t>
  </si>
  <si>
    <t>MOUHAND MOULOUD</t>
  </si>
  <si>
    <t>BENAZIZ</t>
  </si>
  <si>
    <t>DOUA</t>
  </si>
  <si>
    <t>DAKHOUCHE</t>
  </si>
  <si>
    <t>IBTISSAM</t>
  </si>
  <si>
    <t>LEMOUSSI</t>
  </si>
  <si>
    <t>RACHA</t>
  </si>
  <si>
    <t>BOUMAOUT</t>
  </si>
  <si>
    <t>LARGUEM</t>
  </si>
  <si>
    <t>CHIA</t>
  </si>
  <si>
    <t>HOUARI</t>
  </si>
  <si>
    <t>HANA</t>
  </si>
  <si>
    <t>MOUHOUB</t>
  </si>
  <si>
    <t>ABIR</t>
  </si>
  <si>
    <t>HARICHANE</t>
  </si>
  <si>
    <t>MIHOUB</t>
  </si>
  <si>
    <t>AICHOUR</t>
  </si>
  <si>
    <t>ALAAEDDINE</t>
  </si>
  <si>
    <t>BENATTIA</t>
  </si>
  <si>
    <t>KHALED</t>
  </si>
  <si>
    <t>HANADI KENZA</t>
  </si>
  <si>
    <t>BENMENNI</t>
  </si>
  <si>
    <t>AZEDINE</t>
  </si>
  <si>
    <t>AOUFI</t>
  </si>
  <si>
    <t>AHLEM</t>
  </si>
  <si>
    <t>FADLI</t>
  </si>
  <si>
    <t>RIMA</t>
  </si>
  <si>
    <t>ZOUBIRI</t>
  </si>
  <si>
    <t>ZEYNEB</t>
  </si>
  <si>
    <t>HASNAOUI</t>
  </si>
  <si>
    <t>SOUNDESSE</t>
  </si>
  <si>
    <t>OSMANE</t>
  </si>
  <si>
    <t>ANFAL</t>
  </si>
  <si>
    <t>BENSIRADJ</t>
  </si>
  <si>
    <t>MOHAMMED ABDULLAH</t>
  </si>
  <si>
    <t>REZAGUI</t>
  </si>
  <si>
    <t>SAMAH</t>
  </si>
  <si>
    <t>LAMECHE</t>
  </si>
  <si>
    <t>LAGAGNA</t>
  </si>
  <si>
    <t>OUMNIA MALEK</t>
  </si>
  <si>
    <t>BELLOUCHE</t>
  </si>
  <si>
    <t>HENDAOUI</t>
  </si>
  <si>
    <t>LYNDA</t>
  </si>
  <si>
    <t>OULEKHIARI</t>
  </si>
  <si>
    <t>WAFA</t>
  </si>
  <si>
    <t>MOKRANE</t>
  </si>
  <si>
    <t>AFFOUN</t>
  </si>
  <si>
    <t>CHIBOUT</t>
  </si>
  <si>
    <t>BACHIRI</t>
  </si>
  <si>
    <t>ABDELKADRE ELAMDJED</t>
  </si>
  <si>
    <t>GUENFOUD</t>
  </si>
  <si>
    <t>DEHAMCHI</t>
  </si>
  <si>
    <t>ABID</t>
  </si>
  <si>
    <t>RABAH</t>
  </si>
  <si>
    <t>DOUIB</t>
  </si>
  <si>
    <t>SAHAR</t>
  </si>
  <si>
    <t>BEKKIS</t>
  </si>
  <si>
    <t>GHEZAL</t>
  </si>
  <si>
    <t>ABOUD</t>
  </si>
  <si>
    <t>AMRANE</t>
  </si>
  <si>
    <t>SALAH EDINE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</si>
</sst>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810328</xdr:colOff>
      <xdr:row>0</xdr:row>
      <xdr:rowOff>23199</xdr:rowOff>
    </xdr:from>
    <xdr:to>
      <xdr:col>8</xdr:col>
      <xdr:colOff>108441</xdr:colOff>
      <xdr:row>2</xdr:row>
      <xdr:rowOff>61299</xdr:rowOff>
    </xdr:to>
    <xdr:pic>
      <xdr:nvPicPr>
        <xdr:cNvPr id="2" name="Image 1" descr="C:\Users\Benfriha Hamza\Documents\Logo Université Ferahat ABBES\images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7153" y="23199"/>
          <a:ext cx="2146088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810328</xdr:colOff>
      <xdr:row>0</xdr:row>
      <xdr:rowOff>23199</xdr:rowOff>
    </xdr:from>
    <xdr:to>
      <xdr:col>8</xdr:col>
      <xdr:colOff>108441</xdr:colOff>
      <xdr:row>2</xdr:row>
      <xdr:rowOff>61299</xdr:rowOff>
    </xdr:to>
    <xdr:pic>
      <xdr:nvPicPr>
        <xdr:cNvPr id="3" name="Image 2" descr="C:\Users\Benfriha Hamza\Documents\Logo Université Ferahat ABBES\image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7153" y="23199"/>
          <a:ext cx="2146088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810328</xdr:colOff>
      <xdr:row>0</xdr:row>
      <xdr:rowOff>23199</xdr:rowOff>
    </xdr:from>
    <xdr:to>
      <xdr:col>8</xdr:col>
      <xdr:colOff>794241</xdr:colOff>
      <xdr:row>2</xdr:row>
      <xdr:rowOff>156549</xdr:rowOff>
    </xdr:to>
    <xdr:pic>
      <xdr:nvPicPr>
        <xdr:cNvPr id="4" name="Image 3" descr="C:\Users\Benfriha Hamza\Documents\Logo Université Ferahat ABBES\images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7153" y="23199"/>
          <a:ext cx="2479463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810328</xdr:colOff>
      <xdr:row>0</xdr:row>
      <xdr:rowOff>23199</xdr:rowOff>
    </xdr:from>
    <xdr:to>
      <xdr:col>8</xdr:col>
      <xdr:colOff>794241</xdr:colOff>
      <xdr:row>2</xdr:row>
      <xdr:rowOff>156549</xdr:rowOff>
    </xdr:to>
    <xdr:pic>
      <xdr:nvPicPr>
        <xdr:cNvPr id="5" name="Image 4" descr="C:\Users\Benfriha Hamza\Documents\Logo Université Ferahat ABBES\images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7153" y="23199"/>
          <a:ext cx="2479463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topLeftCell="A193" workbookViewId="0">
      <selection sqref="A1:I202"/>
    </sheetView>
  </sheetViews>
  <sheetFormatPr baseColWidth="10" defaultRowHeight="15"/>
  <cols>
    <col min="1" max="1" width="5.5703125" customWidth="1"/>
    <col min="2" max="2" width="18.7109375" customWidth="1"/>
    <col min="3" max="3" width="19.5703125" customWidth="1"/>
    <col min="4" max="6" width="7.7109375" customWidth="1"/>
    <col min="7" max="7" width="8.5703125" customWidth="1"/>
    <col min="8" max="8" width="7.7109375" customWidth="1"/>
    <col min="9" max="9" width="17.85546875" customWidth="1"/>
  </cols>
  <sheetData>
    <row r="1" spans="1:9">
      <c r="A1" s="1" t="s">
        <v>0</v>
      </c>
      <c r="B1" s="1"/>
      <c r="C1" s="2"/>
      <c r="D1" s="2"/>
      <c r="E1" s="2"/>
      <c r="F1" s="1"/>
      <c r="G1" s="2"/>
      <c r="H1" s="2"/>
      <c r="I1" s="2"/>
    </row>
    <row r="2" spans="1:9">
      <c r="A2" s="3" t="s">
        <v>1</v>
      </c>
      <c r="B2" s="3"/>
      <c r="C2" s="4"/>
      <c r="D2" s="2"/>
      <c r="E2" s="2"/>
      <c r="F2" s="1"/>
      <c r="G2" s="2"/>
      <c r="H2" s="2"/>
      <c r="I2" s="2"/>
    </row>
    <row r="3" spans="1:9">
      <c r="A3" s="5" t="s">
        <v>2</v>
      </c>
      <c r="B3" s="5"/>
      <c r="C3" s="4"/>
      <c r="D3" s="2"/>
      <c r="E3" s="2"/>
      <c r="F3" s="6"/>
      <c r="G3" s="2"/>
      <c r="H3" s="6"/>
      <c r="I3" s="6"/>
    </row>
    <row r="4" spans="1:9" ht="18.75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9" ht="18.75">
      <c r="A5" s="8"/>
      <c r="B5" s="9"/>
      <c r="C5" s="9"/>
      <c r="D5" s="9"/>
      <c r="E5" s="9"/>
      <c r="F5" s="10"/>
      <c r="G5" s="2"/>
      <c r="H5" s="2"/>
      <c r="I5" s="2"/>
    </row>
    <row r="6" spans="1:9" ht="18" thickBot="1">
      <c r="A6" s="11"/>
      <c r="B6" s="11"/>
      <c r="C6" s="11"/>
      <c r="D6" s="11"/>
      <c r="E6" s="11"/>
      <c r="F6" s="2"/>
      <c r="G6" s="2"/>
      <c r="H6" s="2"/>
      <c r="I6" s="2"/>
    </row>
    <row r="7" spans="1:9">
      <c r="A7" s="12" t="s">
        <v>4</v>
      </c>
      <c r="B7" s="13" t="s">
        <v>5</v>
      </c>
      <c r="C7" s="13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</row>
    <row r="8" spans="1:9">
      <c r="A8" s="15">
        <v>1</v>
      </c>
      <c r="B8" s="13" t="s">
        <v>13</v>
      </c>
      <c r="C8" s="13" t="s">
        <v>14</v>
      </c>
      <c r="D8" s="16">
        <v>15.64</v>
      </c>
      <c r="E8" s="17">
        <v>14.85</v>
      </c>
      <c r="F8" s="17">
        <v>14.05</v>
      </c>
      <c r="G8" s="17">
        <v>14.65</v>
      </c>
      <c r="H8" s="17">
        <v>15.45</v>
      </c>
      <c r="I8" s="18">
        <f>AVERAGE(D8:H8)</f>
        <v>14.928000000000001</v>
      </c>
    </row>
    <row r="9" spans="1:9">
      <c r="A9" s="15">
        <v>2</v>
      </c>
      <c r="B9" s="13" t="s">
        <v>15</v>
      </c>
      <c r="C9" s="13" t="s">
        <v>16</v>
      </c>
      <c r="D9" s="16">
        <v>15.39</v>
      </c>
      <c r="E9" s="17">
        <v>14.04</v>
      </c>
      <c r="F9" s="17">
        <v>13.43</v>
      </c>
      <c r="G9" s="17">
        <v>14.97</v>
      </c>
      <c r="H9" s="17">
        <v>15.26</v>
      </c>
      <c r="I9" s="18">
        <f>AVERAGE(D9:H9)</f>
        <v>14.618</v>
      </c>
    </row>
    <row r="10" spans="1:9">
      <c r="A10" s="15">
        <v>3</v>
      </c>
      <c r="B10" s="13" t="s">
        <v>17</v>
      </c>
      <c r="C10" s="13" t="s">
        <v>18</v>
      </c>
      <c r="D10" s="16">
        <v>15.24</v>
      </c>
      <c r="E10" s="17">
        <v>14.68</v>
      </c>
      <c r="F10" s="17">
        <v>12.98</v>
      </c>
      <c r="G10" s="19">
        <v>14.72</v>
      </c>
      <c r="H10" s="19">
        <v>14.29</v>
      </c>
      <c r="I10" s="18">
        <f>AVERAGE(D10:H10)</f>
        <v>14.382</v>
      </c>
    </row>
    <row r="11" spans="1:9">
      <c r="A11" s="15">
        <v>4</v>
      </c>
      <c r="B11" s="13" t="s">
        <v>19</v>
      </c>
      <c r="C11" s="13" t="s">
        <v>20</v>
      </c>
      <c r="D11" s="16">
        <v>14.47</v>
      </c>
      <c r="E11" s="17">
        <v>13.35</v>
      </c>
      <c r="F11" s="17">
        <v>13.95</v>
      </c>
      <c r="G11" s="17">
        <v>14.22</v>
      </c>
      <c r="H11" s="17">
        <v>15.92</v>
      </c>
      <c r="I11" s="18">
        <f>AVERAGE(D11:H11)</f>
        <v>14.382</v>
      </c>
    </row>
    <row r="12" spans="1:9">
      <c r="A12" s="15">
        <v>5</v>
      </c>
      <c r="B12" s="13" t="s">
        <v>21</v>
      </c>
      <c r="C12" s="13" t="s">
        <v>22</v>
      </c>
      <c r="D12" s="16">
        <v>14.25</v>
      </c>
      <c r="E12" s="17">
        <v>14.75</v>
      </c>
      <c r="F12" s="17">
        <v>13.51</v>
      </c>
      <c r="G12" s="17">
        <v>13.86</v>
      </c>
      <c r="H12" s="17">
        <v>14.97</v>
      </c>
      <c r="I12" s="18">
        <f>AVERAGE(D12:H12)</f>
        <v>14.268000000000001</v>
      </c>
    </row>
    <row r="13" spans="1:9">
      <c r="A13" s="15">
        <v>6</v>
      </c>
      <c r="B13" s="13" t="s">
        <v>23</v>
      </c>
      <c r="C13" s="13" t="s">
        <v>24</v>
      </c>
      <c r="D13" s="16">
        <v>14.36</v>
      </c>
      <c r="E13" s="17">
        <v>14.2</v>
      </c>
      <c r="F13" s="17">
        <v>12.38</v>
      </c>
      <c r="G13" s="19">
        <v>14.09</v>
      </c>
      <c r="H13" s="19">
        <v>14.71</v>
      </c>
      <c r="I13" s="18">
        <f>AVERAGE(D13:H13)</f>
        <v>13.948000000000002</v>
      </c>
    </row>
    <row r="14" spans="1:9">
      <c r="A14" s="15">
        <v>7</v>
      </c>
      <c r="B14" s="13" t="s">
        <v>25</v>
      </c>
      <c r="C14" s="13" t="s">
        <v>26</v>
      </c>
      <c r="D14" s="16">
        <v>14.36</v>
      </c>
      <c r="E14" s="17">
        <v>13.65</v>
      </c>
      <c r="F14" s="17">
        <v>13.14</v>
      </c>
      <c r="G14" s="17">
        <v>13.87</v>
      </c>
      <c r="H14" s="17">
        <v>14.67</v>
      </c>
      <c r="I14" s="18">
        <f>AVERAGE(D14:H14)</f>
        <v>13.937999999999999</v>
      </c>
    </row>
    <row r="15" spans="1:9">
      <c r="A15" s="15">
        <v>8</v>
      </c>
      <c r="B15" s="13" t="s">
        <v>27</v>
      </c>
      <c r="C15" s="13" t="s">
        <v>28</v>
      </c>
      <c r="D15" s="16">
        <v>14.13</v>
      </c>
      <c r="E15" s="17">
        <v>13.53</v>
      </c>
      <c r="F15" s="17">
        <v>12.79</v>
      </c>
      <c r="G15" s="17">
        <v>13.98</v>
      </c>
      <c r="H15" s="17">
        <v>15.09</v>
      </c>
      <c r="I15" s="18">
        <f>AVERAGE(D15:H15)</f>
        <v>13.904000000000002</v>
      </c>
    </row>
    <row r="16" spans="1:9">
      <c r="A16" s="15">
        <v>9</v>
      </c>
      <c r="B16" s="13" t="s">
        <v>29</v>
      </c>
      <c r="C16" s="13" t="s">
        <v>30</v>
      </c>
      <c r="D16" s="16">
        <v>13.42</v>
      </c>
      <c r="E16" s="17">
        <v>13.35</v>
      </c>
      <c r="F16" s="17">
        <v>12.87</v>
      </c>
      <c r="G16" s="17">
        <v>15.09</v>
      </c>
      <c r="H16" s="17">
        <v>14.68</v>
      </c>
      <c r="I16" s="18">
        <f>AVERAGE(D16:H16)</f>
        <v>13.882</v>
      </c>
    </row>
    <row r="17" spans="1:9">
      <c r="A17" s="15">
        <v>10</v>
      </c>
      <c r="B17" s="13" t="s">
        <v>31</v>
      </c>
      <c r="C17" s="13" t="s">
        <v>32</v>
      </c>
      <c r="D17" s="16">
        <v>13.81</v>
      </c>
      <c r="E17" s="16">
        <v>14.11</v>
      </c>
      <c r="F17" s="17">
        <v>13.15</v>
      </c>
      <c r="G17" s="17">
        <v>13.46</v>
      </c>
      <c r="H17" s="17">
        <v>14.38</v>
      </c>
      <c r="I17" s="18">
        <f>AVERAGE(D17:H17)</f>
        <v>13.782</v>
      </c>
    </row>
    <row r="18" spans="1:9">
      <c r="A18" s="15">
        <v>11</v>
      </c>
      <c r="B18" s="13" t="s">
        <v>33</v>
      </c>
      <c r="C18" s="13" t="s">
        <v>20</v>
      </c>
      <c r="D18" s="16">
        <v>16.04</v>
      </c>
      <c r="E18" s="17">
        <v>15.83</v>
      </c>
      <c r="F18" s="17">
        <v>12.53</v>
      </c>
      <c r="G18" s="17">
        <v>11.91</v>
      </c>
      <c r="H18" s="17">
        <v>12</v>
      </c>
      <c r="I18" s="18">
        <f>AVERAGE(D18:H18)</f>
        <v>13.662000000000001</v>
      </c>
    </row>
    <row r="19" spans="1:9">
      <c r="A19" s="15">
        <v>12</v>
      </c>
      <c r="B19" s="13" t="s">
        <v>34</v>
      </c>
      <c r="C19" s="13" t="s">
        <v>35</v>
      </c>
      <c r="D19" s="16">
        <v>14.15</v>
      </c>
      <c r="E19" s="17">
        <v>13.59</v>
      </c>
      <c r="F19" s="17">
        <v>13.15</v>
      </c>
      <c r="G19" s="17">
        <v>13.4</v>
      </c>
      <c r="H19" s="17">
        <v>13.94</v>
      </c>
      <c r="I19" s="18">
        <f>AVERAGE(D19:H19)</f>
        <v>13.646000000000001</v>
      </c>
    </row>
    <row r="20" spans="1:9">
      <c r="A20" s="15">
        <v>13</v>
      </c>
      <c r="B20" s="13" t="s">
        <v>36</v>
      </c>
      <c r="C20" s="13" t="s">
        <v>37</v>
      </c>
      <c r="D20" s="16">
        <v>14.36</v>
      </c>
      <c r="E20" s="17">
        <v>13.02</v>
      </c>
      <c r="F20" s="17">
        <v>12.25</v>
      </c>
      <c r="G20" s="17">
        <v>14.26</v>
      </c>
      <c r="H20" s="17">
        <v>14.3</v>
      </c>
      <c r="I20" s="18">
        <f>AVERAGE(D20:H20)</f>
        <v>13.638</v>
      </c>
    </row>
    <row r="21" spans="1:9">
      <c r="A21" s="15">
        <v>14</v>
      </c>
      <c r="B21" s="13" t="s">
        <v>38</v>
      </c>
      <c r="C21" s="13" t="s">
        <v>39</v>
      </c>
      <c r="D21" s="16">
        <v>15.38</v>
      </c>
      <c r="E21" s="17">
        <v>14.07</v>
      </c>
      <c r="F21" s="17">
        <v>12.75</v>
      </c>
      <c r="G21" s="17">
        <v>13.82</v>
      </c>
      <c r="H21" s="17">
        <v>11.85</v>
      </c>
      <c r="I21" s="18">
        <f>AVERAGE(D21:H21)</f>
        <v>13.574000000000002</v>
      </c>
    </row>
    <row r="22" spans="1:9">
      <c r="A22" s="15">
        <v>15</v>
      </c>
      <c r="B22" s="13" t="s">
        <v>40</v>
      </c>
      <c r="C22" s="13" t="s">
        <v>41</v>
      </c>
      <c r="D22" s="16">
        <v>15.59</v>
      </c>
      <c r="E22" s="17">
        <v>13.05</v>
      </c>
      <c r="F22" s="17">
        <v>11.92</v>
      </c>
      <c r="G22" s="17">
        <v>13.19</v>
      </c>
      <c r="H22" s="17">
        <v>13.67</v>
      </c>
      <c r="I22" s="18">
        <f>AVERAGE(D22:H22)</f>
        <v>13.484</v>
      </c>
    </row>
    <row r="23" spans="1:9">
      <c r="A23" s="15">
        <v>16</v>
      </c>
      <c r="B23" s="13" t="s">
        <v>42</v>
      </c>
      <c r="C23" s="13" t="s">
        <v>43</v>
      </c>
      <c r="D23" s="16">
        <v>15.32</v>
      </c>
      <c r="E23" s="19">
        <v>13.32</v>
      </c>
      <c r="F23" s="19">
        <v>12.87</v>
      </c>
      <c r="G23" s="19">
        <v>12.8</v>
      </c>
      <c r="H23" s="19">
        <v>12.95</v>
      </c>
      <c r="I23" s="18">
        <f>(D23+E23+F23+G23+H23)/5</f>
        <v>13.452000000000002</v>
      </c>
    </row>
    <row r="24" spans="1:9">
      <c r="A24" s="15">
        <v>17</v>
      </c>
      <c r="B24" s="13" t="s">
        <v>44</v>
      </c>
      <c r="C24" s="13" t="s">
        <v>45</v>
      </c>
      <c r="D24" s="16">
        <v>13.1</v>
      </c>
      <c r="E24" s="17">
        <v>12.52</v>
      </c>
      <c r="F24" s="17">
        <v>12.93</v>
      </c>
      <c r="G24" s="17">
        <v>13.78</v>
      </c>
      <c r="H24" s="17">
        <v>14.34</v>
      </c>
      <c r="I24" s="18">
        <f>AVERAGE(D24:H24)</f>
        <v>13.334</v>
      </c>
    </row>
    <row r="25" spans="1:9">
      <c r="A25" s="15">
        <v>18</v>
      </c>
      <c r="B25" s="13" t="s">
        <v>46</v>
      </c>
      <c r="C25" s="13" t="s">
        <v>47</v>
      </c>
      <c r="D25" s="16">
        <v>14.57</v>
      </c>
      <c r="E25" s="17">
        <v>13.1</v>
      </c>
      <c r="F25" s="17">
        <v>12.37</v>
      </c>
      <c r="G25" s="17">
        <v>13.11</v>
      </c>
      <c r="H25" s="17">
        <v>13.52</v>
      </c>
      <c r="I25" s="18">
        <f>AVERAGE(D25:H25)</f>
        <v>13.334</v>
      </c>
    </row>
    <row r="26" spans="1:9">
      <c r="A26" s="15">
        <v>19</v>
      </c>
      <c r="B26" s="13" t="s">
        <v>48</v>
      </c>
      <c r="C26" s="13" t="s">
        <v>49</v>
      </c>
      <c r="D26" s="16">
        <v>13.26</v>
      </c>
      <c r="E26" s="17">
        <v>12.65</v>
      </c>
      <c r="F26" s="17">
        <v>12.62</v>
      </c>
      <c r="G26" s="17">
        <v>13.98</v>
      </c>
      <c r="H26" s="17">
        <v>13.54</v>
      </c>
      <c r="I26" s="18">
        <f>AVERAGE(D26:H26)</f>
        <v>13.210000000000003</v>
      </c>
    </row>
    <row r="27" spans="1:9">
      <c r="A27" s="15">
        <v>20</v>
      </c>
      <c r="B27" s="13" t="s">
        <v>50</v>
      </c>
      <c r="C27" s="13" t="s">
        <v>51</v>
      </c>
      <c r="D27" s="16">
        <v>12.74</v>
      </c>
      <c r="E27" s="17">
        <v>12.53</v>
      </c>
      <c r="F27" s="17">
        <v>12.98</v>
      </c>
      <c r="G27" s="17">
        <v>13.07</v>
      </c>
      <c r="H27" s="17">
        <v>14.65</v>
      </c>
      <c r="I27" s="18">
        <f>AVERAGE(D27:H27)</f>
        <v>13.193999999999999</v>
      </c>
    </row>
    <row r="28" spans="1:9">
      <c r="A28" s="15">
        <v>21</v>
      </c>
      <c r="B28" s="13" t="s">
        <v>52</v>
      </c>
      <c r="C28" s="13" t="s">
        <v>53</v>
      </c>
      <c r="D28" s="16">
        <v>13.53</v>
      </c>
      <c r="E28" s="17">
        <v>12.75</v>
      </c>
      <c r="F28" s="17">
        <v>13.14</v>
      </c>
      <c r="G28" s="17">
        <v>13.96</v>
      </c>
      <c r="H28" s="17">
        <v>12.58</v>
      </c>
      <c r="I28" s="18">
        <f>AVERAGE(D28:H28)</f>
        <v>13.192000000000002</v>
      </c>
    </row>
    <row r="29" spans="1:9">
      <c r="A29" s="15">
        <v>22</v>
      </c>
      <c r="B29" s="13" t="s">
        <v>54</v>
      </c>
      <c r="C29" s="13" t="s">
        <v>55</v>
      </c>
      <c r="D29" s="16">
        <v>14.56</v>
      </c>
      <c r="E29" s="17">
        <v>13.29</v>
      </c>
      <c r="F29" s="17">
        <v>11.35</v>
      </c>
      <c r="G29" s="19">
        <v>12.39</v>
      </c>
      <c r="H29" s="19">
        <v>14.3</v>
      </c>
      <c r="I29" s="18">
        <f>AVERAGE(D29:H29)</f>
        <v>13.178000000000001</v>
      </c>
    </row>
    <row r="30" spans="1:9">
      <c r="A30" s="15">
        <v>23</v>
      </c>
      <c r="B30" s="13" t="s">
        <v>56</v>
      </c>
      <c r="C30" s="13" t="s">
        <v>57</v>
      </c>
      <c r="D30" s="16">
        <v>13.9</v>
      </c>
      <c r="E30" s="16">
        <v>12.26</v>
      </c>
      <c r="F30" s="17">
        <v>11.6</v>
      </c>
      <c r="G30" s="17">
        <v>13.77</v>
      </c>
      <c r="H30" s="17">
        <v>14.23</v>
      </c>
      <c r="I30" s="18">
        <f>AVERAGE(D30:H30)</f>
        <v>13.152000000000001</v>
      </c>
    </row>
    <row r="31" spans="1:9">
      <c r="A31" s="15">
        <v>24</v>
      </c>
      <c r="B31" s="13" t="s">
        <v>58</v>
      </c>
      <c r="C31" s="13" t="s">
        <v>59</v>
      </c>
      <c r="D31" s="16">
        <v>13.13</v>
      </c>
      <c r="E31" s="17">
        <v>12.69</v>
      </c>
      <c r="F31" s="17">
        <v>11.65</v>
      </c>
      <c r="G31" s="17">
        <v>13.49</v>
      </c>
      <c r="H31" s="17">
        <v>13.84</v>
      </c>
      <c r="I31" s="18">
        <f>AVERAGE(D31:H31)</f>
        <v>12.959999999999999</v>
      </c>
    </row>
    <row r="32" spans="1:9">
      <c r="A32" s="15">
        <v>25</v>
      </c>
      <c r="B32" s="13" t="s">
        <v>60</v>
      </c>
      <c r="C32" s="13" t="s">
        <v>61</v>
      </c>
      <c r="D32" s="16">
        <v>13.38</v>
      </c>
      <c r="E32" s="17">
        <v>12.83</v>
      </c>
      <c r="F32" s="17">
        <v>11.7</v>
      </c>
      <c r="G32" s="17">
        <v>13.16</v>
      </c>
      <c r="H32" s="17">
        <v>13.58</v>
      </c>
      <c r="I32" s="18">
        <f>AVERAGE(D32:H32)</f>
        <v>12.929999999999998</v>
      </c>
    </row>
    <row r="33" spans="1:9">
      <c r="A33" s="15">
        <v>26</v>
      </c>
      <c r="B33" s="13" t="s">
        <v>62</v>
      </c>
      <c r="C33" s="13" t="s">
        <v>63</v>
      </c>
      <c r="D33" s="16">
        <v>12.52</v>
      </c>
      <c r="E33" s="17">
        <v>13.93</v>
      </c>
      <c r="F33" s="17">
        <v>11.78</v>
      </c>
      <c r="G33" s="17">
        <v>12.76</v>
      </c>
      <c r="H33" s="17">
        <v>13.54</v>
      </c>
      <c r="I33" s="18">
        <f>AVERAGE(D33:H33)</f>
        <v>12.906000000000001</v>
      </c>
    </row>
    <row r="34" spans="1:9">
      <c r="A34" s="15">
        <v>27</v>
      </c>
      <c r="B34" s="13" t="s">
        <v>64</v>
      </c>
      <c r="C34" s="13" t="s">
        <v>65</v>
      </c>
      <c r="D34" s="16">
        <v>13.21</v>
      </c>
      <c r="E34" s="17">
        <v>13.26</v>
      </c>
      <c r="F34" s="17">
        <v>11.84</v>
      </c>
      <c r="G34" s="19">
        <v>11.92</v>
      </c>
      <c r="H34" s="19">
        <v>13.98</v>
      </c>
      <c r="I34" s="18">
        <f>AVERAGE(D34:H34)</f>
        <v>12.842000000000002</v>
      </c>
    </row>
    <row r="35" spans="1:9">
      <c r="A35" s="15">
        <v>28</v>
      </c>
      <c r="B35" s="20" t="s">
        <v>66</v>
      </c>
      <c r="C35" s="20" t="s">
        <v>67</v>
      </c>
      <c r="D35" s="21">
        <v>13.71</v>
      </c>
      <c r="E35" s="22">
        <v>12.04</v>
      </c>
      <c r="F35" s="22">
        <v>11.27</v>
      </c>
      <c r="G35" s="22">
        <v>13.07</v>
      </c>
      <c r="H35" s="22">
        <v>14.02</v>
      </c>
      <c r="I35" s="23">
        <f>AVERAGE(D35:H35)</f>
        <v>12.821999999999999</v>
      </c>
    </row>
    <row r="36" spans="1:9">
      <c r="A36" s="15">
        <v>29</v>
      </c>
      <c r="B36" s="13" t="s">
        <v>68</v>
      </c>
      <c r="C36" s="13" t="s">
        <v>69</v>
      </c>
      <c r="D36" s="16">
        <v>13</v>
      </c>
      <c r="E36" s="17">
        <v>12.57</v>
      </c>
      <c r="F36" s="17">
        <v>13.07</v>
      </c>
      <c r="G36" s="17">
        <v>12.17</v>
      </c>
      <c r="H36" s="17">
        <v>13.19</v>
      </c>
      <c r="I36" s="18">
        <f>AVERAGE(D36:H36)</f>
        <v>12.8</v>
      </c>
    </row>
    <row r="37" spans="1:9">
      <c r="A37" s="15">
        <v>30</v>
      </c>
      <c r="B37" s="13" t="s">
        <v>70</v>
      </c>
      <c r="C37" s="13" t="s">
        <v>71</v>
      </c>
      <c r="D37" s="16">
        <v>13.63</v>
      </c>
      <c r="E37" s="17">
        <v>11.21</v>
      </c>
      <c r="F37" s="17">
        <v>11.83</v>
      </c>
      <c r="G37" s="17">
        <v>13.38</v>
      </c>
      <c r="H37" s="17">
        <v>13.76</v>
      </c>
      <c r="I37" s="18">
        <f>AVERAGE(D37:H37)</f>
        <v>12.762</v>
      </c>
    </row>
    <row r="38" spans="1:9">
      <c r="A38" s="15">
        <v>31</v>
      </c>
      <c r="B38" s="13" t="s">
        <v>72</v>
      </c>
      <c r="C38" s="13" t="s">
        <v>73</v>
      </c>
      <c r="D38" s="16">
        <v>12.7</v>
      </c>
      <c r="E38" s="17">
        <v>12.79</v>
      </c>
      <c r="F38" s="17">
        <v>12.53</v>
      </c>
      <c r="G38" s="17">
        <v>12.02</v>
      </c>
      <c r="H38" s="17">
        <v>13.74</v>
      </c>
      <c r="I38" s="18">
        <f>AVERAGE(D38:H38)</f>
        <v>12.755999999999998</v>
      </c>
    </row>
    <row r="39" spans="1:9">
      <c r="A39" s="15">
        <v>32</v>
      </c>
      <c r="B39" s="13" t="s">
        <v>74</v>
      </c>
      <c r="C39" s="13" t="s">
        <v>75</v>
      </c>
      <c r="D39" s="16">
        <v>14.39</v>
      </c>
      <c r="E39" s="17">
        <v>12.5</v>
      </c>
      <c r="F39" s="17">
        <v>11.15</v>
      </c>
      <c r="G39" s="19">
        <v>12.53</v>
      </c>
      <c r="H39" s="19">
        <v>13.18</v>
      </c>
      <c r="I39" s="18">
        <f>AVERAGE(D39:H39)</f>
        <v>12.75</v>
      </c>
    </row>
    <row r="40" spans="1:9">
      <c r="A40" s="15">
        <v>33</v>
      </c>
      <c r="B40" s="13" t="s">
        <v>76</v>
      </c>
      <c r="C40" s="13" t="s">
        <v>77</v>
      </c>
      <c r="D40" s="16">
        <v>12.75</v>
      </c>
      <c r="E40" s="17">
        <v>11.98</v>
      </c>
      <c r="F40" s="17">
        <v>12.26</v>
      </c>
      <c r="G40" s="17">
        <v>12.57</v>
      </c>
      <c r="H40" s="17">
        <v>14.01</v>
      </c>
      <c r="I40" s="18">
        <f>AVERAGE(D40:H40)</f>
        <v>12.714</v>
      </c>
    </row>
    <row r="41" spans="1:9">
      <c r="A41" s="15">
        <v>34</v>
      </c>
      <c r="B41" s="13" t="s">
        <v>78</v>
      </c>
      <c r="C41" s="13" t="s">
        <v>79</v>
      </c>
      <c r="D41" s="17">
        <v>15.03</v>
      </c>
      <c r="E41" s="17">
        <v>13.63</v>
      </c>
      <c r="F41" s="17">
        <v>11.62</v>
      </c>
      <c r="G41" s="17">
        <v>11.19</v>
      </c>
      <c r="H41" s="17">
        <v>12.06</v>
      </c>
      <c r="I41" s="18">
        <f>AVERAGE(D41:H41)</f>
        <v>12.706</v>
      </c>
    </row>
    <row r="42" spans="1:9">
      <c r="A42" s="15">
        <v>35</v>
      </c>
      <c r="B42" s="13" t="s">
        <v>80</v>
      </c>
      <c r="C42" s="13" t="s">
        <v>20</v>
      </c>
      <c r="D42" s="16">
        <v>13.34</v>
      </c>
      <c r="E42" s="17">
        <v>11.97</v>
      </c>
      <c r="F42" s="17">
        <v>12.17</v>
      </c>
      <c r="G42" s="19">
        <v>13.59</v>
      </c>
      <c r="H42" s="19">
        <v>12.19</v>
      </c>
      <c r="I42" s="18">
        <f>AVERAGE(D42:H42)</f>
        <v>12.652000000000001</v>
      </c>
    </row>
    <row r="43" spans="1:9">
      <c r="A43" s="15">
        <v>36</v>
      </c>
      <c r="B43" s="13" t="s">
        <v>81</v>
      </c>
      <c r="C43" s="13" t="s">
        <v>82</v>
      </c>
      <c r="D43" s="17">
        <v>14.33</v>
      </c>
      <c r="E43" s="17">
        <v>12.68</v>
      </c>
      <c r="F43" s="17">
        <v>11.74</v>
      </c>
      <c r="G43" s="17">
        <v>12.44</v>
      </c>
      <c r="H43" s="17">
        <v>11.79</v>
      </c>
      <c r="I43" s="18">
        <f>AVERAGE(D43:H43)</f>
        <v>12.596</v>
      </c>
    </row>
    <row r="44" spans="1:9">
      <c r="A44" s="15">
        <v>37</v>
      </c>
      <c r="B44" s="13" t="s">
        <v>83</v>
      </c>
      <c r="C44" s="13" t="s">
        <v>84</v>
      </c>
      <c r="D44" s="16">
        <v>13.33</v>
      </c>
      <c r="E44" s="17">
        <v>14.07</v>
      </c>
      <c r="F44" s="17">
        <v>12.38</v>
      </c>
      <c r="G44" s="17">
        <v>11.63</v>
      </c>
      <c r="H44" s="24">
        <v>12.84</v>
      </c>
      <c r="I44" s="18">
        <f>(D44+E44+F44+G44+H44*0.9)/5</f>
        <v>12.593200000000001</v>
      </c>
    </row>
    <row r="45" spans="1:9">
      <c r="A45" s="15">
        <v>38</v>
      </c>
      <c r="B45" s="13" t="s">
        <v>85</v>
      </c>
      <c r="C45" s="13" t="s">
        <v>86</v>
      </c>
      <c r="D45" s="16">
        <v>14.01</v>
      </c>
      <c r="E45" s="17">
        <v>13.06</v>
      </c>
      <c r="F45" s="17">
        <v>11.51</v>
      </c>
      <c r="G45" s="19">
        <v>11.82</v>
      </c>
      <c r="H45" s="19">
        <v>12.43</v>
      </c>
      <c r="I45" s="18">
        <f>AVERAGE(D45:H45)</f>
        <v>12.565999999999999</v>
      </c>
    </row>
    <row r="46" spans="1:9">
      <c r="A46" s="15">
        <v>39</v>
      </c>
      <c r="B46" s="13" t="s">
        <v>87</v>
      </c>
      <c r="C46" s="13" t="s">
        <v>88</v>
      </c>
      <c r="D46" s="17">
        <v>14.12</v>
      </c>
      <c r="E46" s="17">
        <v>14.01</v>
      </c>
      <c r="F46" s="17">
        <v>11.92</v>
      </c>
      <c r="G46" s="17">
        <v>11.45</v>
      </c>
      <c r="H46" s="17">
        <v>11.28</v>
      </c>
      <c r="I46" s="18">
        <f>AVERAGE(D46:H46)</f>
        <v>12.556000000000001</v>
      </c>
    </row>
    <row r="47" spans="1:9">
      <c r="A47" s="15">
        <v>40</v>
      </c>
      <c r="B47" s="13" t="s">
        <v>89</v>
      </c>
      <c r="C47" s="13" t="s">
        <v>90</v>
      </c>
      <c r="D47" s="17">
        <v>11.72</v>
      </c>
      <c r="E47" s="17">
        <v>12.57</v>
      </c>
      <c r="F47" s="17">
        <v>11.79</v>
      </c>
      <c r="G47" s="17">
        <v>13.4</v>
      </c>
      <c r="H47" s="17">
        <v>13.11</v>
      </c>
      <c r="I47" s="18">
        <f>AVERAGE(D47:H47)</f>
        <v>12.517999999999999</v>
      </c>
    </row>
    <row r="48" spans="1:9">
      <c r="A48" s="15">
        <v>41</v>
      </c>
      <c r="B48" s="13" t="s">
        <v>91</v>
      </c>
      <c r="C48" s="13" t="s">
        <v>92</v>
      </c>
      <c r="D48" s="17">
        <v>13.73</v>
      </c>
      <c r="E48" s="17">
        <v>12.6</v>
      </c>
      <c r="F48" s="17">
        <v>10.88</v>
      </c>
      <c r="G48" s="17">
        <v>12.01</v>
      </c>
      <c r="H48" s="17">
        <v>13.23</v>
      </c>
      <c r="I48" s="18">
        <f>AVERAGE(D48:H48)</f>
        <v>12.49</v>
      </c>
    </row>
    <row r="49" spans="1:9">
      <c r="A49" s="15">
        <v>42</v>
      </c>
      <c r="B49" s="13" t="s">
        <v>93</v>
      </c>
      <c r="C49" s="13" t="s">
        <v>94</v>
      </c>
      <c r="D49" s="17">
        <v>14.26</v>
      </c>
      <c r="E49" s="17">
        <v>13.98</v>
      </c>
      <c r="F49" s="24">
        <v>12.32</v>
      </c>
      <c r="G49" s="25">
        <v>10.92</v>
      </c>
      <c r="H49" s="19">
        <v>13.07</v>
      </c>
      <c r="I49" s="18">
        <f>(D49+E49+F49*0.9+G49*0.9+H49)/5</f>
        <v>12.445200000000002</v>
      </c>
    </row>
    <row r="50" spans="1:9">
      <c r="A50" s="15">
        <v>43</v>
      </c>
      <c r="B50" s="13" t="s">
        <v>95</v>
      </c>
      <c r="C50" s="13" t="s">
        <v>96</v>
      </c>
      <c r="D50" s="17">
        <v>14.26</v>
      </c>
      <c r="E50" s="17">
        <v>12.22</v>
      </c>
      <c r="F50" s="17">
        <v>10.47</v>
      </c>
      <c r="G50" s="17">
        <v>12.42</v>
      </c>
      <c r="H50" s="17">
        <v>12.84</v>
      </c>
      <c r="I50" s="18">
        <f>AVERAGE(D50:H50)</f>
        <v>12.442000000000002</v>
      </c>
    </row>
    <row r="51" spans="1:9">
      <c r="A51" s="15">
        <v>44</v>
      </c>
      <c r="B51" s="13" t="s">
        <v>97</v>
      </c>
      <c r="C51" s="13" t="s">
        <v>75</v>
      </c>
      <c r="D51" s="17">
        <v>13.51</v>
      </c>
      <c r="E51" s="17">
        <v>13.48</v>
      </c>
      <c r="F51" s="17">
        <v>11.69</v>
      </c>
      <c r="G51" s="17">
        <v>12</v>
      </c>
      <c r="H51" s="17">
        <v>11.41</v>
      </c>
      <c r="I51" s="18">
        <f>AVERAGE(D51:H51)</f>
        <v>12.418000000000001</v>
      </c>
    </row>
    <row r="52" spans="1:9">
      <c r="A52" s="15">
        <v>45</v>
      </c>
      <c r="B52" s="13" t="s">
        <v>98</v>
      </c>
      <c r="C52" s="13" t="s">
        <v>99</v>
      </c>
      <c r="D52" s="17">
        <v>12.6</v>
      </c>
      <c r="E52" s="17">
        <v>12.81</v>
      </c>
      <c r="F52" s="17">
        <v>11.47</v>
      </c>
      <c r="G52" s="17">
        <v>12.83</v>
      </c>
      <c r="H52" s="17">
        <v>12.33</v>
      </c>
      <c r="I52" s="18">
        <f>AVERAGE(D52:H52)</f>
        <v>12.407999999999999</v>
      </c>
    </row>
    <row r="53" spans="1:9">
      <c r="A53" s="15">
        <v>46</v>
      </c>
      <c r="B53" s="13" t="s">
        <v>100</v>
      </c>
      <c r="C53" s="13" t="s">
        <v>101</v>
      </c>
      <c r="D53" s="17">
        <v>13.32</v>
      </c>
      <c r="E53" s="17">
        <v>12.71</v>
      </c>
      <c r="F53" s="17">
        <v>11.86</v>
      </c>
      <c r="G53" s="17">
        <v>12.04</v>
      </c>
      <c r="H53" s="17">
        <v>12.02</v>
      </c>
      <c r="I53" s="18">
        <f>AVERAGE(D53:H53)</f>
        <v>12.39</v>
      </c>
    </row>
    <row r="54" spans="1:9">
      <c r="A54" s="15">
        <v>47</v>
      </c>
      <c r="B54" s="13" t="s">
        <v>102</v>
      </c>
      <c r="C54" s="13" t="s">
        <v>103</v>
      </c>
      <c r="D54" s="17">
        <v>13.93</v>
      </c>
      <c r="E54" s="17">
        <v>13.14</v>
      </c>
      <c r="F54" s="17">
        <v>11.82</v>
      </c>
      <c r="G54" s="17">
        <v>11.71</v>
      </c>
      <c r="H54" s="17">
        <v>11.33</v>
      </c>
      <c r="I54" s="18">
        <f>AVERAGE(D54:H54)</f>
        <v>12.385999999999999</v>
      </c>
    </row>
    <row r="55" spans="1:9">
      <c r="A55" s="15">
        <v>48</v>
      </c>
      <c r="B55" s="13" t="s">
        <v>104</v>
      </c>
      <c r="C55" s="13" t="s">
        <v>105</v>
      </c>
      <c r="D55" s="17">
        <v>15.27</v>
      </c>
      <c r="E55" s="17">
        <v>12.5</v>
      </c>
      <c r="F55" s="17">
        <v>10.220000000000001</v>
      </c>
      <c r="G55" s="17">
        <v>11.56</v>
      </c>
      <c r="H55" s="17">
        <v>12.22</v>
      </c>
      <c r="I55" s="18">
        <f>AVERAGE(D55:H55)</f>
        <v>12.354000000000001</v>
      </c>
    </row>
    <row r="56" spans="1:9">
      <c r="A56" s="15">
        <v>49</v>
      </c>
      <c r="B56" s="13" t="s">
        <v>106</v>
      </c>
      <c r="C56" s="13" t="s">
        <v>107</v>
      </c>
      <c r="D56" s="17">
        <v>16.29</v>
      </c>
      <c r="E56" s="17">
        <v>11.96</v>
      </c>
      <c r="F56" s="17">
        <v>10.46</v>
      </c>
      <c r="G56" s="19">
        <v>11.67</v>
      </c>
      <c r="H56" s="19">
        <v>11.28</v>
      </c>
      <c r="I56" s="18">
        <f>AVERAGE(D56:H56)</f>
        <v>12.332000000000001</v>
      </c>
    </row>
    <row r="57" spans="1:9">
      <c r="A57" s="15">
        <v>50</v>
      </c>
      <c r="B57" s="13" t="s">
        <v>108</v>
      </c>
      <c r="C57" s="13" t="s">
        <v>109</v>
      </c>
      <c r="D57" s="17">
        <v>13.73</v>
      </c>
      <c r="E57" s="17">
        <v>12.76</v>
      </c>
      <c r="F57" s="17">
        <v>10.85</v>
      </c>
      <c r="G57" s="17">
        <v>10.75</v>
      </c>
      <c r="H57" s="17">
        <v>13.19</v>
      </c>
      <c r="I57" s="18">
        <f>AVERAGE(D57:H57)</f>
        <v>12.256</v>
      </c>
    </row>
    <row r="58" spans="1:9">
      <c r="A58" s="15">
        <v>51</v>
      </c>
      <c r="B58" s="13" t="s">
        <v>110</v>
      </c>
      <c r="C58" s="13" t="s">
        <v>111</v>
      </c>
      <c r="D58" s="17">
        <v>13.53</v>
      </c>
      <c r="E58" s="17">
        <v>10.81</v>
      </c>
      <c r="F58" s="17">
        <v>10.9</v>
      </c>
      <c r="G58" s="19">
        <v>12.5</v>
      </c>
      <c r="H58" s="19">
        <v>13.51</v>
      </c>
      <c r="I58" s="18">
        <f>AVERAGE(D58:H58)</f>
        <v>12.25</v>
      </c>
    </row>
    <row r="59" spans="1:9">
      <c r="A59" s="15">
        <v>52</v>
      </c>
      <c r="B59" s="13" t="s">
        <v>112</v>
      </c>
      <c r="C59" s="13" t="s">
        <v>113</v>
      </c>
      <c r="D59" s="17">
        <v>13.2</v>
      </c>
      <c r="E59" s="17">
        <v>13.11</v>
      </c>
      <c r="F59" s="17">
        <v>11.69</v>
      </c>
      <c r="G59" s="19">
        <v>11.64</v>
      </c>
      <c r="H59" s="19">
        <v>11.42</v>
      </c>
      <c r="I59" s="18">
        <f>AVERAGE(D59:H59)</f>
        <v>12.212</v>
      </c>
    </row>
    <row r="60" spans="1:9">
      <c r="A60" s="15">
        <v>53</v>
      </c>
      <c r="B60" s="13" t="s">
        <v>114</v>
      </c>
      <c r="C60" s="13" t="s">
        <v>115</v>
      </c>
      <c r="D60" s="17">
        <v>13.1</v>
      </c>
      <c r="E60" s="17">
        <v>12.01</v>
      </c>
      <c r="F60" s="17">
        <v>10.87</v>
      </c>
      <c r="G60" s="19">
        <v>12.63</v>
      </c>
      <c r="H60" s="19">
        <v>12.35</v>
      </c>
      <c r="I60" s="18">
        <f>AVERAGE(D60:H60)</f>
        <v>12.192</v>
      </c>
    </row>
    <row r="61" spans="1:9">
      <c r="A61" s="15">
        <v>54</v>
      </c>
      <c r="B61" s="13" t="s">
        <v>116</v>
      </c>
      <c r="C61" s="13" t="s">
        <v>103</v>
      </c>
      <c r="D61" s="17">
        <v>13.5</v>
      </c>
      <c r="E61" s="17">
        <v>11.72</v>
      </c>
      <c r="F61" s="17">
        <v>12.14</v>
      </c>
      <c r="G61" s="19">
        <v>11.27</v>
      </c>
      <c r="H61" s="19">
        <v>12.27</v>
      </c>
      <c r="I61" s="18">
        <f>AVERAGE(D61:H61)</f>
        <v>12.179999999999998</v>
      </c>
    </row>
    <row r="62" spans="1:9">
      <c r="A62" s="15">
        <v>55</v>
      </c>
      <c r="B62" s="13" t="s">
        <v>117</v>
      </c>
      <c r="C62" s="13" t="s">
        <v>118</v>
      </c>
      <c r="D62" s="17">
        <v>13.09</v>
      </c>
      <c r="E62" s="17">
        <v>12.11</v>
      </c>
      <c r="F62" s="17">
        <v>11.59</v>
      </c>
      <c r="G62" s="17">
        <v>12.03</v>
      </c>
      <c r="H62" s="17">
        <v>12.02</v>
      </c>
      <c r="I62" s="18">
        <f>AVERAGE(D62:H62)</f>
        <v>12.168000000000001</v>
      </c>
    </row>
    <row r="63" spans="1:9">
      <c r="A63" s="15">
        <v>56</v>
      </c>
      <c r="B63" s="13" t="s">
        <v>119</v>
      </c>
      <c r="C63" s="13" t="s">
        <v>120</v>
      </c>
      <c r="D63" s="17">
        <v>13.66</v>
      </c>
      <c r="E63" s="17">
        <v>12.76</v>
      </c>
      <c r="F63" s="17">
        <v>11.45</v>
      </c>
      <c r="G63" s="19">
        <v>11.58</v>
      </c>
      <c r="H63" s="19">
        <v>11.32</v>
      </c>
      <c r="I63" s="18">
        <f>AVERAGE(D63:H63)</f>
        <v>12.154</v>
      </c>
    </row>
    <row r="64" spans="1:9">
      <c r="A64" s="15">
        <v>57</v>
      </c>
      <c r="B64" s="13" t="s">
        <v>121</v>
      </c>
      <c r="C64" s="13" t="s">
        <v>122</v>
      </c>
      <c r="D64" s="17">
        <v>12.72</v>
      </c>
      <c r="E64" s="17">
        <v>11.2</v>
      </c>
      <c r="F64" s="17">
        <v>11.07</v>
      </c>
      <c r="G64" s="17">
        <v>12.58</v>
      </c>
      <c r="H64" s="17">
        <v>13.18</v>
      </c>
      <c r="I64" s="18">
        <f>AVERAGE(D64:H64)</f>
        <v>12.15</v>
      </c>
    </row>
    <row r="65" spans="1:9">
      <c r="A65" s="15">
        <v>58</v>
      </c>
      <c r="B65" s="13" t="s">
        <v>123</v>
      </c>
      <c r="C65" s="13" t="s">
        <v>124</v>
      </c>
      <c r="D65" s="17">
        <v>13.86</v>
      </c>
      <c r="E65" s="24">
        <v>12.54</v>
      </c>
      <c r="F65" s="17">
        <v>10.97</v>
      </c>
      <c r="G65" s="17">
        <v>11.73</v>
      </c>
      <c r="H65" s="17">
        <v>12.88</v>
      </c>
      <c r="I65" s="18">
        <f>(D65+E65*0.9+F65+G65+H65)/5</f>
        <v>12.145200000000001</v>
      </c>
    </row>
    <row r="66" spans="1:9">
      <c r="A66" s="15">
        <v>59</v>
      </c>
      <c r="B66" s="13" t="s">
        <v>125</v>
      </c>
      <c r="C66" s="13" t="s">
        <v>126</v>
      </c>
      <c r="D66" s="17">
        <v>12.94</v>
      </c>
      <c r="E66" s="17">
        <v>12.14</v>
      </c>
      <c r="F66" s="17">
        <v>10.99</v>
      </c>
      <c r="G66" s="19">
        <v>11.88</v>
      </c>
      <c r="H66" s="19">
        <v>12.71</v>
      </c>
      <c r="I66" s="18">
        <f>AVERAGE(D66:H66)</f>
        <v>12.132000000000001</v>
      </c>
    </row>
    <row r="67" spans="1:9">
      <c r="A67" s="15">
        <v>60</v>
      </c>
      <c r="B67" s="13" t="s">
        <v>127</v>
      </c>
      <c r="C67" s="13" t="s">
        <v>128</v>
      </c>
      <c r="D67" s="16">
        <v>13.35</v>
      </c>
      <c r="E67" s="16">
        <v>12.62</v>
      </c>
      <c r="F67" s="16">
        <v>11.18</v>
      </c>
      <c r="G67" s="17">
        <v>11.72</v>
      </c>
      <c r="H67" s="17">
        <v>11.67</v>
      </c>
      <c r="I67" s="18">
        <f>AVERAGE(D67:H67)</f>
        <v>12.108000000000001</v>
      </c>
    </row>
    <row r="68" spans="1:9">
      <c r="A68" s="15">
        <v>61</v>
      </c>
      <c r="B68" s="13" t="s">
        <v>129</v>
      </c>
      <c r="C68" s="13" t="s">
        <v>130</v>
      </c>
      <c r="D68" s="16">
        <v>13.29</v>
      </c>
      <c r="E68" s="16">
        <v>11.89</v>
      </c>
      <c r="F68" s="17">
        <v>12.75</v>
      </c>
      <c r="G68" s="19">
        <v>11.29</v>
      </c>
      <c r="H68" s="19">
        <v>11.15</v>
      </c>
      <c r="I68" s="18">
        <f>AVERAGE(D68:H68)</f>
        <v>12.074</v>
      </c>
    </row>
    <row r="69" spans="1:9">
      <c r="A69" s="15">
        <v>62</v>
      </c>
      <c r="B69" s="13" t="s">
        <v>131</v>
      </c>
      <c r="C69" s="13" t="s">
        <v>132</v>
      </c>
      <c r="D69" s="17">
        <v>12.68</v>
      </c>
      <c r="E69" s="17">
        <v>13.15</v>
      </c>
      <c r="F69" s="17">
        <v>11.37</v>
      </c>
      <c r="G69" s="17">
        <v>11.14</v>
      </c>
      <c r="H69" s="17">
        <v>11.99</v>
      </c>
      <c r="I69" s="18">
        <f>AVERAGE(D69:H69)</f>
        <v>12.065999999999999</v>
      </c>
    </row>
    <row r="70" spans="1:9">
      <c r="A70" s="15">
        <v>63</v>
      </c>
      <c r="B70" s="13" t="s">
        <v>62</v>
      </c>
      <c r="C70" s="13" t="s">
        <v>133</v>
      </c>
      <c r="D70" s="17">
        <v>13.54</v>
      </c>
      <c r="E70" s="17">
        <v>12.91</v>
      </c>
      <c r="F70" s="17">
        <v>10.65</v>
      </c>
      <c r="G70" s="17">
        <v>10.96</v>
      </c>
      <c r="H70" s="17">
        <v>12.21</v>
      </c>
      <c r="I70" s="18">
        <f>AVERAGE(D70:H70)</f>
        <v>12.054</v>
      </c>
    </row>
    <row r="71" spans="1:9">
      <c r="A71" s="15">
        <v>64</v>
      </c>
      <c r="B71" s="13" t="s">
        <v>134</v>
      </c>
      <c r="C71" s="13" t="s">
        <v>122</v>
      </c>
      <c r="D71" s="17">
        <v>12.78</v>
      </c>
      <c r="E71" s="17">
        <v>11.97</v>
      </c>
      <c r="F71" s="17">
        <v>11.12</v>
      </c>
      <c r="G71" s="19">
        <v>11.94</v>
      </c>
      <c r="H71" s="19">
        <v>12.05</v>
      </c>
      <c r="I71" s="18">
        <f>AVERAGE(D71:H71)</f>
        <v>11.972</v>
      </c>
    </row>
    <row r="72" spans="1:9">
      <c r="A72" s="15">
        <v>65</v>
      </c>
      <c r="B72" s="13" t="s">
        <v>135</v>
      </c>
      <c r="C72" s="13" t="s">
        <v>49</v>
      </c>
      <c r="D72" s="17">
        <v>13.31</v>
      </c>
      <c r="E72" s="17">
        <v>10.78</v>
      </c>
      <c r="F72" s="17">
        <v>11.13</v>
      </c>
      <c r="G72" s="17">
        <v>11.5</v>
      </c>
      <c r="H72" s="17">
        <v>13.12</v>
      </c>
      <c r="I72" s="18">
        <f>AVERAGE(D72:H72)</f>
        <v>11.968</v>
      </c>
    </row>
    <row r="73" spans="1:9">
      <c r="A73" s="15">
        <v>66</v>
      </c>
      <c r="B73" s="13" t="s">
        <v>136</v>
      </c>
      <c r="C73" s="13" t="s">
        <v>26</v>
      </c>
      <c r="D73" s="17">
        <v>13.1</v>
      </c>
      <c r="E73" s="17">
        <v>12.87</v>
      </c>
      <c r="F73" s="17">
        <v>10.99</v>
      </c>
      <c r="G73" s="17">
        <v>11.13</v>
      </c>
      <c r="H73" s="17">
        <v>11.67</v>
      </c>
      <c r="I73" s="18">
        <f>AVERAGE(D73:H73)</f>
        <v>11.952000000000002</v>
      </c>
    </row>
    <row r="74" spans="1:9">
      <c r="A74" s="15">
        <v>67</v>
      </c>
      <c r="B74" s="13" t="s">
        <v>137</v>
      </c>
      <c r="C74" s="13" t="s">
        <v>138</v>
      </c>
      <c r="D74" s="17">
        <v>13.35</v>
      </c>
      <c r="E74" s="17">
        <v>11.99</v>
      </c>
      <c r="F74" s="17">
        <v>10.87</v>
      </c>
      <c r="G74" s="17">
        <v>11.13</v>
      </c>
      <c r="H74" s="17">
        <v>12.4</v>
      </c>
      <c r="I74" s="18">
        <f>AVERAGE(D74:H74)</f>
        <v>11.948</v>
      </c>
    </row>
    <row r="75" spans="1:9">
      <c r="A75" s="15">
        <v>68</v>
      </c>
      <c r="B75" s="13" t="s">
        <v>139</v>
      </c>
      <c r="C75" s="13" t="s">
        <v>140</v>
      </c>
      <c r="D75" s="16">
        <v>12.15</v>
      </c>
      <c r="E75" s="16">
        <v>10.8</v>
      </c>
      <c r="F75" s="17">
        <v>11.56</v>
      </c>
      <c r="G75" s="17">
        <v>11.95</v>
      </c>
      <c r="H75" s="17">
        <v>13.25</v>
      </c>
      <c r="I75" s="18">
        <f>AVERAGE(D75:H75)</f>
        <v>11.942000000000002</v>
      </c>
    </row>
    <row r="76" spans="1:9">
      <c r="A76" s="15">
        <v>69</v>
      </c>
      <c r="B76" s="13" t="s">
        <v>141</v>
      </c>
      <c r="C76" s="13" t="s">
        <v>109</v>
      </c>
      <c r="D76" s="17">
        <v>13.21</v>
      </c>
      <c r="E76" s="17">
        <v>12.21</v>
      </c>
      <c r="F76" s="17">
        <v>11.72</v>
      </c>
      <c r="G76" s="17">
        <v>10.85</v>
      </c>
      <c r="H76" s="17">
        <v>11.67</v>
      </c>
      <c r="I76" s="18">
        <f>AVERAGE(D76:H76)</f>
        <v>11.932</v>
      </c>
    </row>
    <row r="77" spans="1:9">
      <c r="A77" s="15">
        <v>70</v>
      </c>
      <c r="B77" s="13" t="s">
        <v>142</v>
      </c>
      <c r="C77" s="13" t="s">
        <v>143</v>
      </c>
      <c r="D77" s="17">
        <v>12.66</v>
      </c>
      <c r="E77" s="17">
        <v>11.34</v>
      </c>
      <c r="F77" s="17">
        <v>10.62</v>
      </c>
      <c r="G77" s="17">
        <v>11.93</v>
      </c>
      <c r="H77" s="17">
        <v>12.97</v>
      </c>
      <c r="I77" s="18">
        <f>AVERAGE(D77:H77)</f>
        <v>11.904</v>
      </c>
    </row>
    <row r="78" spans="1:9">
      <c r="A78" s="15">
        <v>71</v>
      </c>
      <c r="B78" s="13" t="s">
        <v>144</v>
      </c>
      <c r="C78" s="13" t="s">
        <v>145</v>
      </c>
      <c r="D78" s="17">
        <v>12.61</v>
      </c>
      <c r="E78" s="17">
        <v>11.66</v>
      </c>
      <c r="F78" s="17">
        <v>10.4</v>
      </c>
      <c r="G78" s="17">
        <v>12.31</v>
      </c>
      <c r="H78" s="17">
        <v>12.51</v>
      </c>
      <c r="I78" s="18">
        <f>AVERAGE(D78:H78)</f>
        <v>11.898</v>
      </c>
    </row>
    <row r="79" spans="1:9">
      <c r="A79" s="15">
        <v>72</v>
      </c>
      <c r="B79" s="13" t="s">
        <v>146</v>
      </c>
      <c r="C79" s="13" t="s">
        <v>147</v>
      </c>
      <c r="D79" s="17">
        <v>13.04</v>
      </c>
      <c r="E79" s="17">
        <v>11.55</v>
      </c>
      <c r="F79" s="24">
        <v>11.26</v>
      </c>
      <c r="G79" s="17">
        <v>12</v>
      </c>
      <c r="H79" s="17">
        <v>12.62</v>
      </c>
      <c r="I79" s="18">
        <f>(D79+E79+F79*0.9+G79+H79)/5</f>
        <v>11.8688</v>
      </c>
    </row>
    <row r="80" spans="1:9">
      <c r="A80" s="15">
        <v>73</v>
      </c>
      <c r="B80" s="13" t="s">
        <v>148</v>
      </c>
      <c r="C80" s="13" t="s">
        <v>149</v>
      </c>
      <c r="D80" s="17">
        <v>13.14</v>
      </c>
      <c r="E80" s="17">
        <v>11.31</v>
      </c>
      <c r="F80" s="17">
        <v>10.83</v>
      </c>
      <c r="G80" s="19">
        <v>12.21</v>
      </c>
      <c r="H80" s="19">
        <v>11.82</v>
      </c>
      <c r="I80" s="18">
        <f>AVERAGE(D80:H80)</f>
        <v>11.862</v>
      </c>
    </row>
    <row r="81" spans="1:9">
      <c r="A81" s="15">
        <v>74</v>
      </c>
      <c r="B81" s="13" t="s">
        <v>150</v>
      </c>
      <c r="C81" s="13" t="s">
        <v>151</v>
      </c>
      <c r="D81" s="17">
        <v>12.76</v>
      </c>
      <c r="E81" s="17">
        <v>12.32</v>
      </c>
      <c r="F81" s="17">
        <v>11.2</v>
      </c>
      <c r="G81" s="17">
        <v>11.15</v>
      </c>
      <c r="H81" s="17">
        <v>11.86</v>
      </c>
      <c r="I81" s="18">
        <f>AVERAGE(D81:H81)</f>
        <v>11.858000000000001</v>
      </c>
    </row>
    <row r="82" spans="1:9">
      <c r="A82" s="15">
        <v>75</v>
      </c>
      <c r="B82" s="13" t="s">
        <v>152</v>
      </c>
      <c r="C82" s="13" t="s">
        <v>88</v>
      </c>
      <c r="D82" s="17">
        <v>12.35</v>
      </c>
      <c r="E82" s="17">
        <v>11.82</v>
      </c>
      <c r="F82" s="17">
        <v>11.14</v>
      </c>
      <c r="G82" s="19">
        <v>12.13</v>
      </c>
      <c r="H82" s="19">
        <v>11.8</v>
      </c>
      <c r="I82" s="18">
        <f>AVERAGE(D82:H82)</f>
        <v>11.848000000000003</v>
      </c>
    </row>
    <row r="83" spans="1:9">
      <c r="A83" s="15">
        <v>76</v>
      </c>
      <c r="B83" s="13" t="s">
        <v>153</v>
      </c>
      <c r="C83" s="13" t="s">
        <v>20</v>
      </c>
      <c r="D83" s="16">
        <v>11.25</v>
      </c>
      <c r="E83" s="17">
        <v>11.5</v>
      </c>
      <c r="F83" s="17">
        <v>11.58</v>
      </c>
      <c r="G83" s="17">
        <v>12.54</v>
      </c>
      <c r="H83" s="17">
        <v>12.37</v>
      </c>
      <c r="I83" s="18">
        <f>AVERAGE(D83:H83)</f>
        <v>11.847999999999999</v>
      </c>
    </row>
    <row r="84" spans="1:9">
      <c r="A84" s="15">
        <v>77</v>
      </c>
      <c r="B84" s="13" t="s">
        <v>154</v>
      </c>
      <c r="C84" s="13" t="s">
        <v>155</v>
      </c>
      <c r="D84" s="16">
        <v>11.39</v>
      </c>
      <c r="E84" s="17">
        <v>12.76</v>
      </c>
      <c r="F84" s="17">
        <v>10.84</v>
      </c>
      <c r="G84" s="17">
        <v>11.24</v>
      </c>
      <c r="H84" s="17">
        <v>12.99</v>
      </c>
      <c r="I84" s="18">
        <f>AVERAGE(D84:H84)</f>
        <v>11.843999999999999</v>
      </c>
    </row>
    <row r="85" spans="1:9">
      <c r="A85" s="15">
        <v>78</v>
      </c>
      <c r="B85" s="13" t="s">
        <v>156</v>
      </c>
      <c r="C85" s="13" t="s">
        <v>157</v>
      </c>
      <c r="D85" s="16">
        <v>11.5</v>
      </c>
      <c r="E85" s="17">
        <v>15.64</v>
      </c>
      <c r="F85" s="24">
        <v>10.62</v>
      </c>
      <c r="G85" s="25">
        <v>12.1</v>
      </c>
      <c r="H85" s="19">
        <v>11.54</v>
      </c>
      <c r="I85" s="18">
        <f>(D85+E85+F85*0.9+G85*0.9+H85)/5</f>
        <v>11.8256</v>
      </c>
    </row>
    <row r="86" spans="1:9">
      <c r="A86" s="15">
        <v>79</v>
      </c>
      <c r="B86" s="13" t="s">
        <v>158</v>
      </c>
      <c r="C86" s="13" t="s">
        <v>159</v>
      </c>
      <c r="D86" s="16">
        <v>12.41</v>
      </c>
      <c r="E86" s="17">
        <v>11.65</v>
      </c>
      <c r="F86" s="17">
        <v>11.34</v>
      </c>
      <c r="G86" s="17">
        <v>11.01</v>
      </c>
      <c r="H86" s="17">
        <v>12.53</v>
      </c>
      <c r="I86" s="18">
        <f>AVERAGE(D86:H86)</f>
        <v>11.788</v>
      </c>
    </row>
    <row r="87" spans="1:9">
      <c r="A87" s="15">
        <v>80</v>
      </c>
      <c r="B87" s="13" t="s">
        <v>160</v>
      </c>
      <c r="C87" s="13" t="s">
        <v>161</v>
      </c>
      <c r="D87" s="16">
        <v>12.87</v>
      </c>
      <c r="E87" s="17">
        <v>12.84</v>
      </c>
      <c r="F87" s="17">
        <v>10.36</v>
      </c>
      <c r="G87" s="17">
        <v>10.56</v>
      </c>
      <c r="H87" s="17">
        <v>12.12</v>
      </c>
      <c r="I87" s="18">
        <f>AVERAGE(D87:H87)</f>
        <v>11.75</v>
      </c>
    </row>
    <row r="88" spans="1:9">
      <c r="A88" s="15">
        <v>81</v>
      </c>
      <c r="B88" s="13" t="s">
        <v>162</v>
      </c>
      <c r="C88" s="13" t="s">
        <v>132</v>
      </c>
      <c r="D88" s="16">
        <v>13.78</v>
      </c>
      <c r="E88" s="17">
        <v>12.01</v>
      </c>
      <c r="F88" s="17">
        <v>10.38</v>
      </c>
      <c r="G88" s="17">
        <v>10.92</v>
      </c>
      <c r="H88" s="17">
        <v>11.47</v>
      </c>
      <c r="I88" s="18">
        <f>AVERAGE(D88:H88)</f>
        <v>11.712</v>
      </c>
    </row>
    <row r="89" spans="1:9">
      <c r="A89" s="15">
        <v>82</v>
      </c>
      <c r="B89" s="13" t="s">
        <v>163</v>
      </c>
      <c r="C89" s="13" t="s">
        <v>164</v>
      </c>
      <c r="D89" s="16">
        <v>12.72</v>
      </c>
      <c r="E89" s="16">
        <v>11.82</v>
      </c>
      <c r="F89" s="17">
        <v>11.02</v>
      </c>
      <c r="G89" s="19">
        <v>11.26</v>
      </c>
      <c r="H89" s="19">
        <v>11.73</v>
      </c>
      <c r="I89" s="18">
        <f>AVERAGE(D89:H89)</f>
        <v>11.709999999999999</v>
      </c>
    </row>
    <row r="90" spans="1:9">
      <c r="A90" s="15">
        <v>83</v>
      </c>
      <c r="B90" s="13" t="s">
        <v>165</v>
      </c>
      <c r="C90" s="13" t="s">
        <v>166</v>
      </c>
      <c r="D90" s="16">
        <v>12.73</v>
      </c>
      <c r="E90" s="17">
        <v>12.37</v>
      </c>
      <c r="F90" s="17">
        <v>11.31</v>
      </c>
      <c r="G90" s="17">
        <v>11.8</v>
      </c>
      <c r="H90" s="17">
        <v>10.3</v>
      </c>
      <c r="I90" s="18">
        <f>AVERAGE(D90:H90)</f>
        <v>11.702000000000002</v>
      </c>
    </row>
    <row r="91" spans="1:9">
      <c r="A91" s="15">
        <v>84</v>
      </c>
      <c r="B91" s="13" t="s">
        <v>167</v>
      </c>
      <c r="C91" s="13" t="s">
        <v>155</v>
      </c>
      <c r="D91" s="17">
        <v>11.43</v>
      </c>
      <c r="E91" s="17">
        <v>11.85</v>
      </c>
      <c r="F91" s="24">
        <v>10.119999999999999</v>
      </c>
      <c r="G91" s="19">
        <v>12.55</v>
      </c>
      <c r="H91" s="19">
        <v>13.43</v>
      </c>
      <c r="I91" s="18">
        <f>(D91+E91+F91*0.9+G91+H91)/5</f>
        <v>11.6736</v>
      </c>
    </row>
    <row r="92" spans="1:9">
      <c r="A92" s="15">
        <v>85</v>
      </c>
      <c r="B92" s="13" t="s">
        <v>168</v>
      </c>
      <c r="C92" s="13" t="s">
        <v>169</v>
      </c>
      <c r="D92" s="17">
        <v>13.57</v>
      </c>
      <c r="E92" s="17">
        <v>11.96</v>
      </c>
      <c r="F92" s="24">
        <v>10.34</v>
      </c>
      <c r="G92" s="17">
        <v>11.06</v>
      </c>
      <c r="H92" s="17">
        <v>12.33</v>
      </c>
      <c r="I92" s="18">
        <f>(D92+E92+F92*0.9+G92+H92)/5</f>
        <v>11.645199999999999</v>
      </c>
    </row>
    <row r="93" spans="1:9">
      <c r="A93" s="15">
        <v>86</v>
      </c>
      <c r="B93" s="13" t="s">
        <v>170</v>
      </c>
      <c r="C93" s="13" t="s">
        <v>171</v>
      </c>
      <c r="D93" s="17">
        <v>12.33</v>
      </c>
      <c r="E93" s="19">
        <v>11.75</v>
      </c>
      <c r="F93" s="19">
        <v>10.76</v>
      </c>
      <c r="G93" s="19">
        <v>10.53</v>
      </c>
      <c r="H93" s="19">
        <v>12.71</v>
      </c>
      <c r="I93" s="18">
        <f>AVERAGE(D93:H93)</f>
        <v>11.616</v>
      </c>
    </row>
    <row r="94" spans="1:9">
      <c r="A94" s="15">
        <v>87</v>
      </c>
      <c r="B94" s="13" t="s">
        <v>172</v>
      </c>
      <c r="C94" s="13" t="s">
        <v>173</v>
      </c>
      <c r="D94" s="17">
        <v>11.47</v>
      </c>
      <c r="E94" s="17">
        <v>11.75</v>
      </c>
      <c r="F94" s="17">
        <v>11.45</v>
      </c>
      <c r="G94" s="19">
        <v>11.7</v>
      </c>
      <c r="H94" s="19">
        <v>11.69</v>
      </c>
      <c r="I94" s="18">
        <f>AVERAGE(D94:H94)</f>
        <v>11.612</v>
      </c>
    </row>
    <row r="95" spans="1:9">
      <c r="A95" s="15">
        <v>88</v>
      </c>
      <c r="B95" s="13" t="s">
        <v>174</v>
      </c>
      <c r="C95" s="13" t="s">
        <v>132</v>
      </c>
      <c r="D95" s="17">
        <v>13.32</v>
      </c>
      <c r="E95" s="17">
        <v>12.09</v>
      </c>
      <c r="F95" s="17">
        <v>11.03</v>
      </c>
      <c r="G95" s="19">
        <v>10.37</v>
      </c>
      <c r="H95" s="19">
        <v>11.14</v>
      </c>
      <c r="I95" s="18">
        <f>AVERAGE(D95:H95)</f>
        <v>11.59</v>
      </c>
    </row>
    <row r="96" spans="1:9">
      <c r="A96" s="15">
        <v>89</v>
      </c>
      <c r="B96" s="13" t="s">
        <v>175</v>
      </c>
      <c r="C96" s="13" t="s">
        <v>176</v>
      </c>
      <c r="D96" s="17">
        <v>12.58</v>
      </c>
      <c r="E96" s="17">
        <v>11.18</v>
      </c>
      <c r="F96" s="17">
        <v>11.31</v>
      </c>
      <c r="G96" s="17">
        <v>10.81</v>
      </c>
      <c r="H96" s="17">
        <v>12.03</v>
      </c>
      <c r="I96" s="18">
        <f>AVERAGE(D96:H96)</f>
        <v>11.582000000000001</v>
      </c>
    </row>
    <row r="97" spans="1:9">
      <c r="A97" s="15">
        <v>90</v>
      </c>
      <c r="B97" s="13" t="s">
        <v>177</v>
      </c>
      <c r="C97" s="13" t="s">
        <v>178</v>
      </c>
      <c r="D97" s="17">
        <v>12.11</v>
      </c>
      <c r="E97" s="17">
        <v>11.77</v>
      </c>
      <c r="F97" s="17">
        <v>10.53</v>
      </c>
      <c r="G97" s="19">
        <v>11.46</v>
      </c>
      <c r="H97" s="19">
        <v>12.03</v>
      </c>
      <c r="I97" s="18">
        <f>AVERAGE(D97:H97)</f>
        <v>11.58</v>
      </c>
    </row>
    <row r="98" spans="1:9">
      <c r="A98" s="15">
        <v>91</v>
      </c>
      <c r="B98" s="13" t="s">
        <v>179</v>
      </c>
      <c r="C98" s="13" t="s">
        <v>180</v>
      </c>
      <c r="D98" s="17">
        <v>11.53</v>
      </c>
      <c r="E98" s="17">
        <v>11.67</v>
      </c>
      <c r="F98" s="17">
        <v>10.58</v>
      </c>
      <c r="G98" s="17">
        <v>11.67</v>
      </c>
      <c r="H98" s="17">
        <v>12.21</v>
      </c>
      <c r="I98" s="18">
        <f>AVERAGE(D98:H98)</f>
        <v>11.532</v>
      </c>
    </row>
    <row r="99" spans="1:9">
      <c r="A99" s="15">
        <v>92</v>
      </c>
      <c r="B99" s="13" t="s">
        <v>181</v>
      </c>
      <c r="C99" s="13" t="s">
        <v>182</v>
      </c>
      <c r="D99" s="17">
        <v>12.69</v>
      </c>
      <c r="E99" s="17">
        <v>11.84</v>
      </c>
      <c r="F99" s="17">
        <v>11.23</v>
      </c>
      <c r="G99" s="17">
        <v>10.28</v>
      </c>
      <c r="H99" s="17">
        <v>11.52</v>
      </c>
      <c r="I99" s="18">
        <f>AVERAGE(D99:H99)</f>
        <v>11.512</v>
      </c>
    </row>
    <row r="100" spans="1:9">
      <c r="A100" s="15">
        <v>93</v>
      </c>
      <c r="B100" s="13" t="s">
        <v>183</v>
      </c>
      <c r="C100" s="13" t="s">
        <v>184</v>
      </c>
      <c r="D100" s="17">
        <v>13.79</v>
      </c>
      <c r="E100" s="17">
        <v>11.13</v>
      </c>
      <c r="F100" s="17">
        <v>10.58</v>
      </c>
      <c r="G100" s="17">
        <v>10.63</v>
      </c>
      <c r="H100" s="17">
        <v>11.39</v>
      </c>
      <c r="I100" s="18">
        <f>AVERAGE(D100:H100)</f>
        <v>11.504000000000001</v>
      </c>
    </row>
    <row r="101" spans="1:9">
      <c r="A101" s="15">
        <v>94</v>
      </c>
      <c r="B101" s="13" t="s">
        <v>185</v>
      </c>
      <c r="C101" s="13" t="s">
        <v>186</v>
      </c>
      <c r="D101" s="17">
        <v>12.5</v>
      </c>
      <c r="E101" s="17">
        <v>11.84</v>
      </c>
      <c r="F101" s="17">
        <v>11.66</v>
      </c>
      <c r="G101" s="19">
        <v>11.31</v>
      </c>
      <c r="H101" s="19">
        <v>10.130000000000001</v>
      </c>
      <c r="I101" s="18">
        <f>AVERAGE(D101:H101)</f>
        <v>11.488000000000001</v>
      </c>
    </row>
    <row r="102" spans="1:9">
      <c r="A102" s="15">
        <v>95</v>
      </c>
      <c r="B102" s="13" t="s">
        <v>187</v>
      </c>
      <c r="C102" s="13" t="s">
        <v>63</v>
      </c>
      <c r="D102" s="17">
        <v>12.12</v>
      </c>
      <c r="E102" s="19">
        <v>11.38</v>
      </c>
      <c r="F102" s="19">
        <v>10.54</v>
      </c>
      <c r="G102" s="19">
        <v>11.61</v>
      </c>
      <c r="H102" s="19">
        <v>11.66</v>
      </c>
      <c r="I102" s="18">
        <f>(D102+E102+F102+G102+H102)/5</f>
        <v>11.462</v>
      </c>
    </row>
    <row r="103" spans="1:9">
      <c r="A103" s="15">
        <v>96</v>
      </c>
      <c r="B103" s="13" t="s">
        <v>188</v>
      </c>
      <c r="C103" s="13" t="s">
        <v>189</v>
      </c>
      <c r="D103" s="17">
        <v>11.74</v>
      </c>
      <c r="E103" s="17">
        <v>11.46</v>
      </c>
      <c r="F103" s="17">
        <v>10.38</v>
      </c>
      <c r="G103" s="17">
        <v>10.93</v>
      </c>
      <c r="H103" s="17">
        <v>12.77</v>
      </c>
      <c r="I103" s="18">
        <f>AVERAGE(D103:H103)</f>
        <v>11.456</v>
      </c>
    </row>
    <row r="104" spans="1:9">
      <c r="A104" s="15">
        <v>97</v>
      </c>
      <c r="B104" s="13" t="s">
        <v>190</v>
      </c>
      <c r="C104" s="13" t="s">
        <v>191</v>
      </c>
      <c r="D104" s="17">
        <v>12.51</v>
      </c>
      <c r="E104" s="17">
        <v>11.5</v>
      </c>
      <c r="F104" s="17">
        <v>10.43</v>
      </c>
      <c r="G104" s="17">
        <v>10.82</v>
      </c>
      <c r="H104" s="17">
        <v>11.97</v>
      </c>
      <c r="I104" s="18">
        <f>AVERAGE(D104:H104)</f>
        <v>11.446</v>
      </c>
    </row>
    <row r="105" spans="1:9">
      <c r="A105" s="15">
        <v>98</v>
      </c>
      <c r="B105" s="13" t="s">
        <v>192</v>
      </c>
      <c r="C105" s="13" t="s">
        <v>193</v>
      </c>
      <c r="D105" s="16">
        <v>14.7</v>
      </c>
      <c r="E105" s="16">
        <v>12.29</v>
      </c>
      <c r="F105" s="17">
        <v>10.199999999999999</v>
      </c>
      <c r="G105" s="25">
        <v>11.11</v>
      </c>
      <c r="H105" s="19">
        <v>10</v>
      </c>
      <c r="I105" s="18">
        <f>(D105+E105+F105+G105*0.9+H105)/5</f>
        <v>11.437799999999999</v>
      </c>
    </row>
    <row r="106" spans="1:9">
      <c r="A106" s="15">
        <v>99</v>
      </c>
      <c r="B106" s="13" t="s">
        <v>194</v>
      </c>
      <c r="C106" s="13" t="s">
        <v>195</v>
      </c>
      <c r="D106" s="17">
        <v>10.4</v>
      </c>
      <c r="E106" s="17">
        <v>11.91</v>
      </c>
      <c r="F106" s="17">
        <v>11.16</v>
      </c>
      <c r="G106" s="17">
        <v>11.22</v>
      </c>
      <c r="H106" s="17">
        <v>12.48</v>
      </c>
      <c r="I106" s="18">
        <f>AVERAGE(D106:H106)</f>
        <v>11.434000000000001</v>
      </c>
    </row>
    <row r="107" spans="1:9">
      <c r="A107" s="15">
        <v>100</v>
      </c>
      <c r="B107" s="13" t="s">
        <v>136</v>
      </c>
      <c r="C107" s="13" t="s">
        <v>196</v>
      </c>
      <c r="D107" s="17">
        <v>11.39</v>
      </c>
      <c r="E107" s="17">
        <v>11.39</v>
      </c>
      <c r="F107" s="17">
        <v>10.83</v>
      </c>
      <c r="G107" s="17">
        <v>11.51</v>
      </c>
      <c r="H107" s="17">
        <v>11.8</v>
      </c>
      <c r="I107" s="18">
        <f>AVERAGE(D107:H107)</f>
        <v>11.384</v>
      </c>
    </row>
    <row r="108" spans="1:9">
      <c r="A108" s="15">
        <v>101</v>
      </c>
      <c r="B108" s="13" t="s">
        <v>197</v>
      </c>
      <c r="C108" s="13" t="s">
        <v>198</v>
      </c>
      <c r="D108" s="17">
        <v>12.36</v>
      </c>
      <c r="E108" s="17">
        <v>10.87</v>
      </c>
      <c r="F108" s="17">
        <v>11.25</v>
      </c>
      <c r="G108" s="17">
        <v>11.06</v>
      </c>
      <c r="H108" s="17">
        <v>11.37</v>
      </c>
      <c r="I108" s="18">
        <f>AVERAGE(D108:H108)</f>
        <v>11.382</v>
      </c>
    </row>
    <row r="109" spans="1:9">
      <c r="A109" s="15">
        <v>102</v>
      </c>
      <c r="B109" s="13" t="s">
        <v>199</v>
      </c>
      <c r="C109" s="13" t="s">
        <v>200</v>
      </c>
      <c r="D109" s="16">
        <v>13.1</v>
      </c>
      <c r="E109" s="17">
        <v>12.07</v>
      </c>
      <c r="F109" s="17">
        <v>11.01</v>
      </c>
      <c r="G109" s="17">
        <v>10.57</v>
      </c>
      <c r="H109" s="17">
        <v>10.14</v>
      </c>
      <c r="I109" s="18">
        <f>AVERAGE(D109:H109)</f>
        <v>11.378</v>
      </c>
    </row>
    <row r="110" spans="1:9">
      <c r="A110" s="15">
        <v>103</v>
      </c>
      <c r="B110" s="13" t="s">
        <v>201</v>
      </c>
      <c r="C110" s="13" t="s">
        <v>202</v>
      </c>
      <c r="D110" s="17">
        <v>13.41</v>
      </c>
      <c r="E110" s="17">
        <v>12.12</v>
      </c>
      <c r="F110" s="17">
        <v>11.47</v>
      </c>
      <c r="G110" s="17">
        <v>10.35</v>
      </c>
      <c r="H110" s="24">
        <v>10.54</v>
      </c>
      <c r="I110" s="18">
        <f>(D110+E110+F110+G110+H110*0.9)/5</f>
        <v>11.3672</v>
      </c>
    </row>
    <row r="111" spans="1:9">
      <c r="A111" s="15">
        <v>104</v>
      </c>
      <c r="B111" s="13" t="s">
        <v>203</v>
      </c>
      <c r="C111" s="13" t="s">
        <v>118</v>
      </c>
      <c r="D111" s="17">
        <v>12.58</v>
      </c>
      <c r="E111" s="17">
        <v>11.14</v>
      </c>
      <c r="F111" s="17">
        <v>10.38</v>
      </c>
      <c r="G111" s="19">
        <v>10.96</v>
      </c>
      <c r="H111" s="19">
        <v>11.67</v>
      </c>
      <c r="I111" s="18">
        <f>AVERAGE(D111:H111)</f>
        <v>11.346</v>
      </c>
    </row>
    <row r="112" spans="1:9">
      <c r="A112" s="15">
        <v>105</v>
      </c>
      <c r="B112" s="13" t="s">
        <v>204</v>
      </c>
      <c r="C112" s="13" t="s">
        <v>205</v>
      </c>
      <c r="D112" s="17">
        <v>11.85</v>
      </c>
      <c r="E112" s="17">
        <v>11.43</v>
      </c>
      <c r="F112" s="17">
        <v>10.93</v>
      </c>
      <c r="G112" s="17">
        <v>10.83</v>
      </c>
      <c r="H112" s="17">
        <v>11.67</v>
      </c>
      <c r="I112" s="18">
        <f>AVERAGE(D112:H112)</f>
        <v>11.342000000000001</v>
      </c>
    </row>
    <row r="113" spans="1:9">
      <c r="A113" s="15">
        <v>106</v>
      </c>
      <c r="B113" s="13" t="s">
        <v>206</v>
      </c>
      <c r="C113" s="13" t="s">
        <v>207</v>
      </c>
      <c r="D113" s="17">
        <v>12.32</v>
      </c>
      <c r="E113" s="17">
        <v>12.11</v>
      </c>
      <c r="F113" s="17">
        <v>10.34</v>
      </c>
      <c r="G113" s="17">
        <v>10.95</v>
      </c>
      <c r="H113" s="17">
        <v>10.9</v>
      </c>
      <c r="I113" s="18">
        <f>AVERAGE(D113:H113)</f>
        <v>11.324</v>
      </c>
    </row>
    <row r="114" spans="1:9">
      <c r="A114" s="15">
        <v>107</v>
      </c>
      <c r="B114" s="13" t="s">
        <v>208</v>
      </c>
      <c r="C114" s="13" t="s">
        <v>209</v>
      </c>
      <c r="D114" s="16">
        <v>12.52</v>
      </c>
      <c r="E114" s="16">
        <v>12.03</v>
      </c>
      <c r="F114" s="16">
        <v>10.27</v>
      </c>
      <c r="G114" s="17">
        <v>11.01</v>
      </c>
      <c r="H114" s="17">
        <v>10.62</v>
      </c>
      <c r="I114" s="18">
        <f>AVERAGE(D114:H114)</f>
        <v>11.289999999999997</v>
      </c>
    </row>
    <row r="115" spans="1:9">
      <c r="A115" s="15">
        <v>108</v>
      </c>
      <c r="B115" s="13" t="s">
        <v>210</v>
      </c>
      <c r="C115" s="13" t="s">
        <v>211</v>
      </c>
      <c r="D115" s="16">
        <v>13.1</v>
      </c>
      <c r="E115" s="17">
        <v>12.34</v>
      </c>
      <c r="F115" s="17">
        <v>10.38</v>
      </c>
      <c r="G115" s="24">
        <v>11.5</v>
      </c>
      <c r="H115" s="17">
        <v>10.26</v>
      </c>
      <c r="I115" s="18">
        <f>(D115+E115+F115+G115*0.9+H115)/5</f>
        <v>11.286</v>
      </c>
    </row>
    <row r="116" spans="1:9">
      <c r="A116" s="15">
        <v>109</v>
      </c>
      <c r="B116" s="13" t="s">
        <v>212</v>
      </c>
      <c r="C116" s="13" t="s">
        <v>213</v>
      </c>
      <c r="D116" s="16">
        <v>12.53</v>
      </c>
      <c r="E116" s="17">
        <v>11.43</v>
      </c>
      <c r="F116" s="24">
        <v>11.16</v>
      </c>
      <c r="G116" s="17">
        <v>10.61</v>
      </c>
      <c r="H116" s="17">
        <v>11.67</v>
      </c>
      <c r="I116" s="18">
        <f>(D116+E116+F116*0.9+G116+H116)/5</f>
        <v>11.256800000000002</v>
      </c>
    </row>
    <row r="117" spans="1:9">
      <c r="A117" s="15">
        <v>110</v>
      </c>
      <c r="B117" s="13" t="s">
        <v>214</v>
      </c>
      <c r="C117" s="13" t="s">
        <v>55</v>
      </c>
      <c r="D117" s="16">
        <v>12.02</v>
      </c>
      <c r="E117" s="17">
        <v>11.18</v>
      </c>
      <c r="F117" s="17">
        <v>10.28</v>
      </c>
      <c r="G117" s="17">
        <v>10.95</v>
      </c>
      <c r="H117" s="17">
        <v>11.79</v>
      </c>
      <c r="I117" s="18">
        <f>AVERAGE(D117:H117)</f>
        <v>11.243999999999998</v>
      </c>
    </row>
    <row r="118" spans="1:9">
      <c r="A118" s="15">
        <v>111</v>
      </c>
      <c r="B118" s="13" t="s">
        <v>215</v>
      </c>
      <c r="C118" s="13" t="s">
        <v>216</v>
      </c>
      <c r="D118" s="16">
        <v>12.44</v>
      </c>
      <c r="E118" s="17">
        <v>10.37</v>
      </c>
      <c r="F118" s="17">
        <v>11.31</v>
      </c>
      <c r="G118" s="17">
        <v>11.43</v>
      </c>
      <c r="H118" s="24">
        <v>11.74</v>
      </c>
      <c r="I118" s="18">
        <f>(D118+E118+F118+G118+H118*0.9)/5</f>
        <v>11.2232</v>
      </c>
    </row>
    <row r="119" spans="1:9">
      <c r="A119" s="15">
        <v>112</v>
      </c>
      <c r="B119" s="13" t="s">
        <v>217</v>
      </c>
      <c r="C119" s="13" t="s">
        <v>49</v>
      </c>
      <c r="D119" s="17">
        <v>12.1</v>
      </c>
      <c r="E119" s="17">
        <v>12.14</v>
      </c>
      <c r="F119" s="17">
        <v>10.24</v>
      </c>
      <c r="G119" s="17">
        <v>10.72</v>
      </c>
      <c r="H119" s="17">
        <v>10.85</v>
      </c>
      <c r="I119" s="18">
        <f>AVERAGE(D119:H119)</f>
        <v>11.21</v>
      </c>
    </row>
    <row r="120" spans="1:9">
      <c r="A120" s="15">
        <v>113</v>
      </c>
      <c r="B120" s="13" t="s">
        <v>218</v>
      </c>
      <c r="C120" s="13" t="s">
        <v>219</v>
      </c>
      <c r="D120" s="17">
        <v>12.47</v>
      </c>
      <c r="E120" s="17">
        <v>11.81</v>
      </c>
      <c r="F120" s="17">
        <v>10.57</v>
      </c>
      <c r="G120" s="17">
        <v>10.64</v>
      </c>
      <c r="H120" s="17">
        <v>10.55</v>
      </c>
      <c r="I120" s="18">
        <f>AVERAGE(D120:H120)</f>
        <v>11.208000000000002</v>
      </c>
    </row>
    <row r="121" spans="1:9">
      <c r="A121" s="15">
        <v>114</v>
      </c>
      <c r="B121" s="13" t="s">
        <v>220</v>
      </c>
      <c r="C121" s="13" t="s">
        <v>221</v>
      </c>
      <c r="D121" s="24">
        <v>11.94</v>
      </c>
      <c r="E121" s="17">
        <v>11.38</v>
      </c>
      <c r="F121" s="17">
        <v>10.56</v>
      </c>
      <c r="G121" s="17">
        <v>11.04</v>
      </c>
      <c r="H121" s="17">
        <v>12.06</v>
      </c>
      <c r="I121" s="18">
        <f>(D121*0.9+E121+F121+G121+H121)/5</f>
        <v>11.1572</v>
      </c>
    </row>
    <row r="122" spans="1:9">
      <c r="A122" s="15">
        <v>115</v>
      </c>
      <c r="B122" s="13" t="s">
        <v>222</v>
      </c>
      <c r="C122" s="13" t="s">
        <v>223</v>
      </c>
      <c r="D122" s="17">
        <v>11.33</v>
      </c>
      <c r="E122" s="17">
        <v>10.59</v>
      </c>
      <c r="F122" s="24">
        <v>11</v>
      </c>
      <c r="G122" s="17">
        <v>11.61</v>
      </c>
      <c r="H122" s="17">
        <v>12.24</v>
      </c>
      <c r="I122" s="18">
        <f>(D122+E122+F122*0.9+G122+H122)/5</f>
        <v>11.134</v>
      </c>
    </row>
    <row r="123" spans="1:9">
      <c r="A123" s="15">
        <v>116</v>
      </c>
      <c r="B123" s="13" t="s">
        <v>224</v>
      </c>
      <c r="C123" s="13" t="s">
        <v>225</v>
      </c>
      <c r="D123" s="17">
        <v>12.09</v>
      </c>
      <c r="E123" s="17">
        <v>12.25</v>
      </c>
      <c r="F123" s="17">
        <v>10.27</v>
      </c>
      <c r="G123" s="17">
        <v>10.82</v>
      </c>
      <c r="H123" s="17">
        <v>10.199999999999999</v>
      </c>
      <c r="I123" s="18">
        <f>AVERAGE(D123:H123)</f>
        <v>11.125999999999999</v>
      </c>
    </row>
    <row r="124" spans="1:9">
      <c r="A124" s="15">
        <v>117</v>
      </c>
      <c r="B124" s="13" t="s">
        <v>226</v>
      </c>
      <c r="C124" s="13" t="s">
        <v>227</v>
      </c>
      <c r="D124" s="16">
        <v>12.27</v>
      </c>
      <c r="E124" s="17">
        <v>11.84</v>
      </c>
      <c r="F124" s="17">
        <v>10.8</v>
      </c>
      <c r="G124" s="19">
        <v>10.56</v>
      </c>
      <c r="H124" s="19">
        <v>10.16</v>
      </c>
      <c r="I124" s="18">
        <f>AVERAGE(D124:H124)</f>
        <v>11.125999999999999</v>
      </c>
    </row>
    <row r="125" spans="1:9">
      <c r="A125" s="15">
        <v>118</v>
      </c>
      <c r="B125" s="13" t="s">
        <v>228</v>
      </c>
      <c r="C125" s="13" t="s">
        <v>229</v>
      </c>
      <c r="D125" s="17">
        <v>13.04</v>
      </c>
      <c r="E125" s="17">
        <v>11.48</v>
      </c>
      <c r="F125" s="17">
        <v>10.72</v>
      </c>
      <c r="G125" s="17">
        <v>10.23</v>
      </c>
      <c r="H125" s="17">
        <v>10.14</v>
      </c>
      <c r="I125" s="18">
        <f>AVERAGE(D125:H125)</f>
        <v>11.122</v>
      </c>
    </row>
    <row r="126" spans="1:9">
      <c r="A126" s="15">
        <v>119</v>
      </c>
      <c r="B126" s="13" t="s">
        <v>230</v>
      </c>
      <c r="C126" s="13" t="s">
        <v>231</v>
      </c>
      <c r="D126" s="17">
        <v>13.13</v>
      </c>
      <c r="E126" s="17">
        <v>10.76</v>
      </c>
      <c r="F126" s="17">
        <v>10.029999999999999</v>
      </c>
      <c r="G126" s="24">
        <v>11.87</v>
      </c>
      <c r="H126" s="24">
        <v>12.22</v>
      </c>
      <c r="I126" s="18">
        <f>(D126+E126+F126+G126*0.9+H126*0.9)/5</f>
        <v>11.120200000000001</v>
      </c>
    </row>
    <row r="127" spans="1:9">
      <c r="A127" s="15">
        <v>120</v>
      </c>
      <c r="B127" s="13" t="s">
        <v>87</v>
      </c>
      <c r="C127" s="13" t="s">
        <v>200</v>
      </c>
      <c r="D127" s="17">
        <v>12.06</v>
      </c>
      <c r="E127" s="17">
        <v>11.31</v>
      </c>
      <c r="F127" s="17">
        <v>10.07</v>
      </c>
      <c r="G127" s="19">
        <v>11.03</v>
      </c>
      <c r="H127" s="19">
        <v>11.08</v>
      </c>
      <c r="I127" s="18">
        <f>AVERAGE(D127:H127)</f>
        <v>11.11</v>
      </c>
    </row>
    <row r="128" spans="1:9">
      <c r="A128" s="15">
        <v>121</v>
      </c>
      <c r="B128" s="13" t="s">
        <v>23</v>
      </c>
      <c r="C128" s="13" t="s">
        <v>232</v>
      </c>
      <c r="D128" s="17">
        <v>12.61</v>
      </c>
      <c r="E128" s="17">
        <v>11.81</v>
      </c>
      <c r="F128" s="17">
        <v>10.17</v>
      </c>
      <c r="G128" s="17">
        <v>10.23</v>
      </c>
      <c r="H128" s="24">
        <v>11.92</v>
      </c>
      <c r="I128" s="18">
        <f>(D128+E128+F128+G128+H128*0.9)/5</f>
        <v>11.109600000000002</v>
      </c>
    </row>
    <row r="129" spans="1:9">
      <c r="A129" s="15">
        <v>122</v>
      </c>
      <c r="B129" s="13" t="s">
        <v>233</v>
      </c>
      <c r="C129" s="13" t="s">
        <v>205</v>
      </c>
      <c r="D129" s="17">
        <v>12.02</v>
      </c>
      <c r="E129" s="17">
        <v>11.7</v>
      </c>
      <c r="F129" s="17">
        <v>10.34</v>
      </c>
      <c r="G129" s="17">
        <v>10.54</v>
      </c>
      <c r="H129" s="17">
        <v>10.94</v>
      </c>
      <c r="I129" s="18">
        <f>(D129+E129+F129+G129+H129)/5</f>
        <v>11.108000000000001</v>
      </c>
    </row>
    <row r="130" spans="1:9">
      <c r="A130" s="15">
        <v>123</v>
      </c>
      <c r="B130" s="13" t="s">
        <v>234</v>
      </c>
      <c r="C130" s="13" t="s">
        <v>235</v>
      </c>
      <c r="D130" s="17">
        <v>12.65</v>
      </c>
      <c r="E130" s="17">
        <v>11.79</v>
      </c>
      <c r="F130" s="17">
        <v>10.27</v>
      </c>
      <c r="G130" s="17">
        <v>10.43</v>
      </c>
      <c r="H130" s="17">
        <v>10.35</v>
      </c>
      <c r="I130" s="18">
        <f>AVERAGE(D130:H130)</f>
        <v>11.097999999999999</v>
      </c>
    </row>
    <row r="131" spans="1:9">
      <c r="A131" s="15">
        <v>124</v>
      </c>
      <c r="B131" s="13" t="s">
        <v>236</v>
      </c>
      <c r="C131" s="13" t="s">
        <v>237</v>
      </c>
      <c r="D131" s="17">
        <v>11.15</v>
      </c>
      <c r="E131" s="17">
        <v>11.07</v>
      </c>
      <c r="F131" s="17">
        <v>10.93</v>
      </c>
      <c r="G131" s="17">
        <v>11.56</v>
      </c>
      <c r="H131" s="17">
        <v>10.73</v>
      </c>
      <c r="I131" s="18">
        <f>AVERAGE(D131:H131)</f>
        <v>11.087999999999999</v>
      </c>
    </row>
    <row r="132" spans="1:9">
      <c r="A132" s="15">
        <v>125</v>
      </c>
      <c r="B132" s="13" t="s">
        <v>238</v>
      </c>
      <c r="C132" s="13" t="s">
        <v>161</v>
      </c>
      <c r="D132" s="17">
        <v>10.55</v>
      </c>
      <c r="E132" s="17">
        <v>11.15</v>
      </c>
      <c r="F132" s="24">
        <v>12.55</v>
      </c>
      <c r="G132" s="19">
        <v>10.65</v>
      </c>
      <c r="H132" s="19">
        <v>11.76</v>
      </c>
      <c r="I132" s="18">
        <f>(D132+E132+F132*0.9+G132+H132)/5</f>
        <v>11.081</v>
      </c>
    </row>
    <row r="133" spans="1:9">
      <c r="A133" s="15">
        <v>126</v>
      </c>
      <c r="B133" s="13" t="s">
        <v>239</v>
      </c>
      <c r="C133" s="13" t="s">
        <v>240</v>
      </c>
      <c r="D133" s="16">
        <v>12.27</v>
      </c>
      <c r="E133" s="17">
        <v>12.22</v>
      </c>
      <c r="F133" s="24">
        <v>10.25</v>
      </c>
      <c r="G133" s="24">
        <v>12.18</v>
      </c>
      <c r="H133" s="17">
        <v>10.4</v>
      </c>
      <c r="I133" s="18">
        <f>(D133+E133+F133*0.9+G133*0.9+H133)/5</f>
        <v>11.015400000000001</v>
      </c>
    </row>
    <row r="134" spans="1:9">
      <c r="A134" s="15">
        <v>127</v>
      </c>
      <c r="B134" s="13" t="s">
        <v>241</v>
      </c>
      <c r="C134" s="13" t="s">
        <v>242</v>
      </c>
      <c r="D134" s="17">
        <v>11.31</v>
      </c>
      <c r="E134" s="16">
        <v>11.35</v>
      </c>
      <c r="F134" s="17">
        <v>10.57</v>
      </c>
      <c r="G134" s="19">
        <v>10.36</v>
      </c>
      <c r="H134" s="19">
        <v>11.46</v>
      </c>
      <c r="I134" s="18">
        <f>AVERAGE(D134:H134)</f>
        <v>11.010000000000002</v>
      </c>
    </row>
    <row r="135" spans="1:9">
      <c r="A135" s="15">
        <v>128</v>
      </c>
      <c r="B135" s="13" t="s">
        <v>243</v>
      </c>
      <c r="C135" s="13" t="s">
        <v>71</v>
      </c>
      <c r="D135" s="17">
        <v>13.54</v>
      </c>
      <c r="E135" s="17">
        <v>10.9</v>
      </c>
      <c r="F135" s="24">
        <v>10.69</v>
      </c>
      <c r="G135" s="24">
        <v>11.45</v>
      </c>
      <c r="H135" s="17">
        <v>10.68</v>
      </c>
      <c r="I135" s="18">
        <f>(D135+E135+F135*0.9+G135*0.9+H135)/5</f>
        <v>11.0092</v>
      </c>
    </row>
    <row r="136" spans="1:9">
      <c r="A136" s="15">
        <v>129</v>
      </c>
      <c r="B136" s="13" t="s">
        <v>244</v>
      </c>
      <c r="C136" s="13" t="s">
        <v>20</v>
      </c>
      <c r="D136" s="17">
        <v>12.73</v>
      </c>
      <c r="E136" s="17">
        <v>11.57</v>
      </c>
      <c r="F136" s="24">
        <v>10.94</v>
      </c>
      <c r="G136" s="24">
        <v>12.12</v>
      </c>
      <c r="H136" s="24">
        <v>11.1</v>
      </c>
      <c r="I136" s="18">
        <f>(D136+E136+F136*0.9+G136*0.9+H136*0.9)/5</f>
        <v>11.008800000000001</v>
      </c>
    </row>
    <row r="137" spans="1:9">
      <c r="A137" s="15">
        <v>130</v>
      </c>
      <c r="B137" s="13" t="s">
        <v>245</v>
      </c>
      <c r="C137" s="13" t="s">
        <v>246</v>
      </c>
      <c r="D137" s="17">
        <v>12.49</v>
      </c>
      <c r="E137" s="17">
        <v>11.41</v>
      </c>
      <c r="F137" s="24">
        <v>10.57</v>
      </c>
      <c r="G137" s="19">
        <v>10.44</v>
      </c>
      <c r="H137" s="19">
        <v>11.07</v>
      </c>
      <c r="I137" s="18">
        <f>(D137+E137+F137*0.9+G137+H137)/5</f>
        <v>10.984599999999999</v>
      </c>
    </row>
    <row r="138" spans="1:9">
      <c r="A138" s="15">
        <v>131</v>
      </c>
      <c r="B138" s="13" t="s">
        <v>247</v>
      </c>
      <c r="C138" s="13" t="s">
        <v>103</v>
      </c>
      <c r="D138" s="17">
        <v>12.46</v>
      </c>
      <c r="E138" s="17">
        <v>12.1</v>
      </c>
      <c r="F138" s="24">
        <v>10</v>
      </c>
      <c r="G138" s="24">
        <v>11.61</v>
      </c>
      <c r="H138" s="17">
        <v>10.8</v>
      </c>
      <c r="I138" s="18">
        <f>(D138+E138+F138*0.9+G138*0.9+H138)/5</f>
        <v>10.9618</v>
      </c>
    </row>
    <row r="139" spans="1:9">
      <c r="A139" s="15">
        <v>132</v>
      </c>
      <c r="B139" s="13" t="s">
        <v>248</v>
      </c>
      <c r="C139" s="13" t="s">
        <v>122</v>
      </c>
      <c r="D139" s="17">
        <v>12.28</v>
      </c>
      <c r="E139" s="17">
        <v>11.41</v>
      </c>
      <c r="F139" s="17">
        <v>10.37</v>
      </c>
      <c r="G139" s="25">
        <v>10.97</v>
      </c>
      <c r="H139" s="19">
        <v>10.81</v>
      </c>
      <c r="I139" s="18">
        <f>(D139+E139+F139+G139*0.9+H139)/5</f>
        <v>10.948599999999999</v>
      </c>
    </row>
    <row r="140" spans="1:9">
      <c r="A140" s="15">
        <v>133</v>
      </c>
      <c r="B140" s="13" t="s">
        <v>249</v>
      </c>
      <c r="C140" s="13" t="s">
        <v>250</v>
      </c>
      <c r="D140" s="17">
        <v>12.38</v>
      </c>
      <c r="E140" s="17">
        <v>10.89</v>
      </c>
      <c r="F140" s="17">
        <v>10.35</v>
      </c>
      <c r="G140" s="19">
        <v>10.24</v>
      </c>
      <c r="H140" s="25">
        <v>11.78</v>
      </c>
      <c r="I140" s="18">
        <f>(D140+E140+F140+G140+H140*0.9)/5</f>
        <v>10.8924</v>
      </c>
    </row>
    <row r="141" spans="1:9">
      <c r="A141" s="15">
        <v>134</v>
      </c>
      <c r="B141" s="13" t="s">
        <v>251</v>
      </c>
      <c r="C141" s="13" t="s">
        <v>45</v>
      </c>
      <c r="D141" s="17">
        <v>11.77</v>
      </c>
      <c r="E141" s="17">
        <v>11.09</v>
      </c>
      <c r="F141" s="17">
        <v>10.01</v>
      </c>
      <c r="G141" s="19">
        <v>10.6</v>
      </c>
      <c r="H141" s="19">
        <v>10.75</v>
      </c>
      <c r="I141" s="18">
        <f>AVERAGE(D141:H141)</f>
        <v>10.843999999999999</v>
      </c>
    </row>
    <row r="142" spans="1:9">
      <c r="A142" s="15">
        <v>135</v>
      </c>
      <c r="B142" s="13" t="s">
        <v>252</v>
      </c>
      <c r="C142" s="13" t="s">
        <v>253</v>
      </c>
      <c r="D142" s="17">
        <v>11.85</v>
      </c>
      <c r="E142" s="17">
        <v>11.05</v>
      </c>
      <c r="F142" s="24">
        <v>10.199999999999999</v>
      </c>
      <c r="G142" s="17">
        <v>10.23</v>
      </c>
      <c r="H142" s="17">
        <v>11.78</v>
      </c>
      <c r="I142" s="18">
        <f>(D142+E142+F142*0.9+G142+H142)/5</f>
        <v>10.818000000000001</v>
      </c>
    </row>
    <row r="143" spans="1:9">
      <c r="A143" s="15">
        <v>136</v>
      </c>
      <c r="B143" s="13" t="s">
        <v>254</v>
      </c>
      <c r="C143" s="13" t="s">
        <v>255</v>
      </c>
      <c r="D143" s="17">
        <v>11.12</v>
      </c>
      <c r="E143" s="17">
        <v>11.16</v>
      </c>
      <c r="F143" s="24">
        <v>10.69</v>
      </c>
      <c r="G143" s="17">
        <v>10.37</v>
      </c>
      <c r="H143" s="17">
        <v>11.71</v>
      </c>
      <c r="I143" s="18">
        <f>(D143+E143+F143*0.9+G143+H143)/5</f>
        <v>10.796200000000001</v>
      </c>
    </row>
    <row r="144" spans="1:9">
      <c r="A144" s="15">
        <v>137</v>
      </c>
      <c r="B144" s="13" t="s">
        <v>256</v>
      </c>
      <c r="C144" s="13" t="s">
        <v>257</v>
      </c>
      <c r="D144" s="17">
        <v>11.5</v>
      </c>
      <c r="E144" s="17">
        <v>11.92</v>
      </c>
      <c r="F144" s="17">
        <v>10.27</v>
      </c>
      <c r="G144" s="24">
        <v>11.03</v>
      </c>
      <c r="H144" s="24">
        <v>11.45</v>
      </c>
      <c r="I144" s="18">
        <f>(D144+E144+F144+G144*0.9+H144*0.9)/5</f>
        <v>10.7844</v>
      </c>
    </row>
    <row r="145" spans="1:9">
      <c r="A145" s="15">
        <v>138</v>
      </c>
      <c r="B145" s="13" t="s">
        <v>258</v>
      </c>
      <c r="C145" s="13" t="s">
        <v>259</v>
      </c>
      <c r="D145" s="17">
        <v>13.16</v>
      </c>
      <c r="E145" s="24">
        <v>10.57</v>
      </c>
      <c r="F145" s="17">
        <v>10.88</v>
      </c>
      <c r="G145" s="24">
        <v>10.85</v>
      </c>
      <c r="H145" s="17">
        <v>10.48</v>
      </c>
      <c r="I145" s="18">
        <f>(D145+E145*0.9+F145+G145*0.9+H145)/5</f>
        <v>10.759600000000001</v>
      </c>
    </row>
    <row r="146" spans="1:9">
      <c r="A146" s="15">
        <v>139</v>
      </c>
      <c r="B146" s="13" t="s">
        <v>260</v>
      </c>
      <c r="C146" s="13" t="s">
        <v>161</v>
      </c>
      <c r="D146" s="17">
        <v>11.75</v>
      </c>
      <c r="E146" s="17">
        <v>11.45</v>
      </c>
      <c r="F146" s="24">
        <v>10.98</v>
      </c>
      <c r="G146" s="17">
        <v>10.43</v>
      </c>
      <c r="H146" s="17">
        <v>10.25</v>
      </c>
      <c r="I146" s="18">
        <f>(D146+E146+F146*0.9+G146+H146)/5</f>
        <v>10.7524</v>
      </c>
    </row>
    <row r="147" spans="1:9">
      <c r="A147" s="15">
        <v>140</v>
      </c>
      <c r="B147" s="13" t="s">
        <v>261</v>
      </c>
      <c r="C147" s="13" t="s">
        <v>262</v>
      </c>
      <c r="D147" s="17">
        <v>10.8</v>
      </c>
      <c r="E147" s="17">
        <v>10.39</v>
      </c>
      <c r="F147" s="24">
        <v>11.35</v>
      </c>
      <c r="G147" s="24">
        <v>12.32</v>
      </c>
      <c r="H147" s="17">
        <v>11.2</v>
      </c>
      <c r="I147" s="18">
        <f>(D147+E147+F147*0.9+G147*0.9+H147)/5</f>
        <v>10.7386</v>
      </c>
    </row>
    <row r="148" spans="1:9">
      <c r="A148" s="15">
        <v>141</v>
      </c>
      <c r="B148" s="13" t="s">
        <v>263</v>
      </c>
      <c r="C148" s="13" t="s">
        <v>264</v>
      </c>
      <c r="D148" s="17">
        <v>10.66</v>
      </c>
      <c r="E148" s="17">
        <v>10.39</v>
      </c>
      <c r="F148" s="17">
        <v>10.42</v>
      </c>
      <c r="G148" s="17">
        <v>11.75</v>
      </c>
      <c r="H148" s="17">
        <v>10.25</v>
      </c>
      <c r="I148" s="18">
        <f>AVERAGE(D148:H148)</f>
        <v>10.693999999999999</v>
      </c>
    </row>
    <row r="149" spans="1:9">
      <c r="A149" s="15">
        <v>142</v>
      </c>
      <c r="B149" s="13" t="s">
        <v>265</v>
      </c>
      <c r="C149" s="13" t="s">
        <v>242</v>
      </c>
      <c r="D149" s="17">
        <v>10.64</v>
      </c>
      <c r="E149" s="17">
        <v>10.96</v>
      </c>
      <c r="F149" s="17">
        <v>10.23</v>
      </c>
      <c r="G149" s="17">
        <v>10.24</v>
      </c>
      <c r="H149" s="17">
        <v>11.39</v>
      </c>
      <c r="I149" s="18">
        <f>AVERAGE(D149:H149)</f>
        <v>10.692</v>
      </c>
    </row>
    <row r="150" spans="1:9">
      <c r="A150" s="15">
        <v>143</v>
      </c>
      <c r="B150" s="13" t="s">
        <v>266</v>
      </c>
      <c r="C150" s="13" t="s">
        <v>122</v>
      </c>
      <c r="D150" s="17">
        <v>10.78</v>
      </c>
      <c r="E150" s="17">
        <v>11.28</v>
      </c>
      <c r="F150" s="24">
        <v>10.5</v>
      </c>
      <c r="G150" s="19">
        <v>10.27</v>
      </c>
      <c r="H150" s="19">
        <v>11.52</v>
      </c>
      <c r="I150" s="18">
        <f>(D150+E150+F150*0.9+G150+H150)/5</f>
        <v>10.66</v>
      </c>
    </row>
    <row r="151" spans="1:9">
      <c r="A151" s="15">
        <v>144</v>
      </c>
      <c r="B151" s="13" t="s">
        <v>267</v>
      </c>
      <c r="C151" s="13" t="s">
        <v>132</v>
      </c>
      <c r="D151" s="17">
        <v>11.4</v>
      </c>
      <c r="E151" s="17">
        <v>10.63</v>
      </c>
      <c r="F151" s="24">
        <v>10.78</v>
      </c>
      <c r="G151" s="24">
        <v>11.54</v>
      </c>
      <c r="H151" s="24">
        <v>12.4</v>
      </c>
      <c r="I151" s="18">
        <f>(D151+E151+F151*0.9+G151*0.9+H151*0.9)/5</f>
        <v>10.655599999999998</v>
      </c>
    </row>
    <row r="152" spans="1:9">
      <c r="A152" s="15">
        <v>145</v>
      </c>
      <c r="B152" s="14" t="s">
        <v>268</v>
      </c>
      <c r="C152" s="14" t="s">
        <v>157</v>
      </c>
      <c r="D152" s="17">
        <v>11.86</v>
      </c>
      <c r="E152" s="17">
        <v>11.45</v>
      </c>
      <c r="F152" s="24">
        <v>10.029999999999999</v>
      </c>
      <c r="G152" s="19">
        <v>10.35</v>
      </c>
      <c r="H152" s="19">
        <v>10.45</v>
      </c>
      <c r="I152" s="18">
        <f>(D152+E152+F152*0.9+G152+H152)/5</f>
        <v>10.6274</v>
      </c>
    </row>
    <row r="153" spans="1:9">
      <c r="A153" s="15">
        <v>146</v>
      </c>
      <c r="B153" s="13" t="s">
        <v>269</v>
      </c>
      <c r="C153" s="13" t="s">
        <v>270</v>
      </c>
      <c r="D153" s="17">
        <v>12.75</v>
      </c>
      <c r="E153" s="17">
        <v>10.35</v>
      </c>
      <c r="F153" s="24">
        <v>10.47</v>
      </c>
      <c r="G153" s="17">
        <v>10.39</v>
      </c>
      <c r="H153" s="17">
        <v>10.029999999999999</v>
      </c>
      <c r="I153" s="18">
        <f>(D153+E153+F153*0.9+G153+H153)/5</f>
        <v>10.588600000000001</v>
      </c>
    </row>
    <row r="154" spans="1:9">
      <c r="A154" s="15">
        <v>147</v>
      </c>
      <c r="B154" s="13" t="s">
        <v>271</v>
      </c>
      <c r="C154" s="13" t="s">
        <v>272</v>
      </c>
      <c r="D154" s="17">
        <v>12.23</v>
      </c>
      <c r="E154" s="17">
        <v>10.86</v>
      </c>
      <c r="F154" s="24">
        <v>10.38</v>
      </c>
      <c r="G154" s="19">
        <v>10.1</v>
      </c>
      <c r="H154" s="25">
        <v>11.56</v>
      </c>
      <c r="I154" s="18">
        <f>(D154+E154+F154*0.9+G154+H154*0.9)/5</f>
        <v>10.587200000000001</v>
      </c>
    </row>
    <row r="155" spans="1:9">
      <c r="A155" s="15">
        <v>148</v>
      </c>
      <c r="B155" s="13" t="s">
        <v>273</v>
      </c>
      <c r="C155" s="13" t="s">
        <v>274</v>
      </c>
      <c r="D155" s="17">
        <v>11.05</v>
      </c>
      <c r="E155" s="17">
        <v>11.41</v>
      </c>
      <c r="F155" s="24">
        <v>10.050000000000001</v>
      </c>
      <c r="G155" s="17">
        <v>10.49</v>
      </c>
      <c r="H155" s="17">
        <v>10.93</v>
      </c>
      <c r="I155" s="18">
        <f>(D155+E155+F155*0.9+G155+H155)/5</f>
        <v>10.585000000000001</v>
      </c>
    </row>
    <row r="156" spans="1:9">
      <c r="A156" s="15">
        <v>149</v>
      </c>
      <c r="B156" s="13" t="s">
        <v>275</v>
      </c>
      <c r="C156" s="13" t="s">
        <v>193</v>
      </c>
      <c r="D156" s="17">
        <v>11.5</v>
      </c>
      <c r="E156" s="17">
        <v>10.8</v>
      </c>
      <c r="F156" s="24">
        <v>10.94</v>
      </c>
      <c r="G156" s="25">
        <v>11.36</v>
      </c>
      <c r="H156" s="19">
        <v>10.41</v>
      </c>
      <c r="I156" s="18">
        <f>(D156+E156+F156*0.9+G156*0.9+H156)/5</f>
        <v>10.556000000000001</v>
      </c>
    </row>
    <row r="157" spans="1:9">
      <c r="A157" s="15">
        <v>150</v>
      </c>
      <c r="B157" s="13" t="s">
        <v>276</v>
      </c>
      <c r="C157" s="13" t="s">
        <v>277</v>
      </c>
      <c r="D157" s="17">
        <v>12.12</v>
      </c>
      <c r="E157" s="17">
        <v>11.39</v>
      </c>
      <c r="F157" s="24">
        <v>10.94</v>
      </c>
      <c r="G157" s="24">
        <v>11.22</v>
      </c>
      <c r="H157" s="24">
        <v>10.23</v>
      </c>
      <c r="I157" s="18">
        <f>(D157+E157+F157*0.9+G157*0.9+H157*0.9)/5</f>
        <v>10.5322</v>
      </c>
    </row>
    <row r="158" spans="1:9">
      <c r="A158" s="15">
        <v>151</v>
      </c>
      <c r="B158" s="13" t="s">
        <v>278</v>
      </c>
      <c r="C158" s="13" t="s">
        <v>279</v>
      </c>
      <c r="D158" s="17">
        <v>11.2</v>
      </c>
      <c r="E158" s="17">
        <v>10.72</v>
      </c>
      <c r="F158" s="24">
        <v>10.99</v>
      </c>
      <c r="G158" s="17">
        <v>10.29</v>
      </c>
      <c r="H158" s="17">
        <v>10.47</v>
      </c>
      <c r="I158" s="18">
        <f>(D158+E158+F158*0.9+G158+H158)/5</f>
        <v>10.514199999999999</v>
      </c>
    </row>
    <row r="159" spans="1:9">
      <c r="A159" s="15">
        <v>152</v>
      </c>
      <c r="B159" s="13" t="s">
        <v>280</v>
      </c>
      <c r="C159" s="13" t="s">
        <v>281</v>
      </c>
      <c r="D159" s="17">
        <v>11.13</v>
      </c>
      <c r="E159" s="17">
        <v>11.06</v>
      </c>
      <c r="F159" s="24">
        <v>11.02</v>
      </c>
      <c r="G159" s="19">
        <v>10.26</v>
      </c>
      <c r="H159" s="19">
        <v>10.02</v>
      </c>
      <c r="I159" s="18">
        <f>(D159+E159+F159*0.9+G159+H159)/5</f>
        <v>10.477600000000001</v>
      </c>
    </row>
    <row r="160" spans="1:9">
      <c r="A160" s="15">
        <v>153</v>
      </c>
      <c r="B160" s="13" t="s">
        <v>282</v>
      </c>
      <c r="C160" s="13" t="s">
        <v>283</v>
      </c>
      <c r="D160" s="17">
        <v>12.23</v>
      </c>
      <c r="E160" s="24">
        <v>10.61</v>
      </c>
      <c r="F160" s="24">
        <v>10.94</v>
      </c>
      <c r="G160" s="19">
        <v>10.57</v>
      </c>
      <c r="H160" s="19">
        <v>10.18</v>
      </c>
      <c r="I160" s="18">
        <f>(D160+E160*0.9+F160*0.9+G160+H160)/5</f>
        <v>10.475</v>
      </c>
    </row>
    <row r="161" spans="1:9">
      <c r="A161" s="15">
        <v>154</v>
      </c>
      <c r="B161" s="13" t="s">
        <v>284</v>
      </c>
      <c r="C161" s="13" t="s">
        <v>285</v>
      </c>
      <c r="D161" s="17">
        <v>11.55</v>
      </c>
      <c r="E161" s="17">
        <v>10.9</v>
      </c>
      <c r="F161" s="24">
        <v>10</v>
      </c>
      <c r="G161" s="25">
        <v>11.92</v>
      </c>
      <c r="H161" s="19">
        <v>10.15</v>
      </c>
      <c r="I161" s="18">
        <f>(D161+E161+F161*0.9+G161*0.9+H161)/5</f>
        <v>10.4656</v>
      </c>
    </row>
    <row r="162" spans="1:9">
      <c r="A162" s="15">
        <v>155</v>
      </c>
      <c r="B162" s="13" t="s">
        <v>286</v>
      </c>
      <c r="C162" s="13" t="s">
        <v>287</v>
      </c>
      <c r="D162" s="17">
        <v>11.48</v>
      </c>
      <c r="E162" s="17">
        <v>10.97</v>
      </c>
      <c r="F162" s="24">
        <v>10.81</v>
      </c>
      <c r="G162" s="24">
        <v>10.93</v>
      </c>
      <c r="H162" s="24">
        <v>11.38</v>
      </c>
      <c r="I162" s="18">
        <f>(D162+E162+F162*0.9+G162*0.9+H162*0.9)/5</f>
        <v>10.451600000000003</v>
      </c>
    </row>
    <row r="163" spans="1:9">
      <c r="A163" s="15">
        <v>156</v>
      </c>
      <c r="B163" s="13" t="s">
        <v>288</v>
      </c>
      <c r="C163" s="13" t="s">
        <v>289</v>
      </c>
      <c r="D163" s="17">
        <v>12.32</v>
      </c>
      <c r="E163" s="17">
        <v>10.76</v>
      </c>
      <c r="F163" s="24">
        <v>10.39</v>
      </c>
      <c r="G163" s="24">
        <v>10.86</v>
      </c>
      <c r="H163" s="17">
        <v>10.050000000000001</v>
      </c>
      <c r="I163" s="18">
        <f>(D163+E163+F163*0.9+G163*0.9+H163)/5</f>
        <v>10.450999999999999</v>
      </c>
    </row>
    <row r="164" spans="1:9">
      <c r="A164" s="15">
        <v>157</v>
      </c>
      <c r="B164" s="13" t="s">
        <v>290</v>
      </c>
      <c r="C164" s="13" t="s">
        <v>291</v>
      </c>
      <c r="D164" s="17">
        <v>10.07</v>
      </c>
      <c r="E164" s="17">
        <v>11.46</v>
      </c>
      <c r="F164" s="17">
        <v>10.17</v>
      </c>
      <c r="G164" s="24">
        <v>11.02</v>
      </c>
      <c r="H164" s="17">
        <v>10.6</v>
      </c>
      <c r="I164" s="18">
        <f>(D164+E164+F164+G164*0.9+H164)/5</f>
        <v>10.4436</v>
      </c>
    </row>
    <row r="165" spans="1:9">
      <c r="A165" s="15">
        <v>158</v>
      </c>
      <c r="B165" s="13" t="s">
        <v>292</v>
      </c>
      <c r="C165" s="13" t="s">
        <v>293</v>
      </c>
      <c r="D165" s="17">
        <v>11.35</v>
      </c>
      <c r="E165" s="17">
        <v>10.59</v>
      </c>
      <c r="F165" s="24">
        <v>10.3</v>
      </c>
      <c r="G165" s="17">
        <v>10.34</v>
      </c>
      <c r="H165" s="17">
        <v>10.63</v>
      </c>
      <c r="I165" s="18">
        <f>(D165+E165+F165*0.9+G165+H165)/5</f>
        <v>10.436</v>
      </c>
    </row>
    <row r="166" spans="1:9">
      <c r="A166" s="15">
        <v>159</v>
      </c>
      <c r="B166" s="13" t="s">
        <v>294</v>
      </c>
      <c r="C166" s="13" t="s">
        <v>295</v>
      </c>
      <c r="D166" s="17">
        <v>11.29</v>
      </c>
      <c r="E166" s="17">
        <v>11.3</v>
      </c>
      <c r="F166" s="24">
        <v>10</v>
      </c>
      <c r="G166" s="24">
        <v>11.56</v>
      </c>
      <c r="H166" s="17">
        <v>10.18</v>
      </c>
      <c r="I166" s="18">
        <f>(D166+E166+F166*0.9+G166*0.9+H166)/5</f>
        <v>10.434799999999999</v>
      </c>
    </row>
    <row r="167" spans="1:9">
      <c r="A167" s="15">
        <v>160</v>
      </c>
      <c r="B167" s="13" t="s">
        <v>296</v>
      </c>
      <c r="C167" s="13" t="s">
        <v>297</v>
      </c>
      <c r="D167" s="17">
        <v>11.27</v>
      </c>
      <c r="E167" s="17">
        <v>10.99</v>
      </c>
      <c r="F167" s="24">
        <v>10.61</v>
      </c>
      <c r="G167" s="24">
        <v>11.22</v>
      </c>
      <c r="H167" s="24">
        <v>11.35</v>
      </c>
      <c r="I167" s="18">
        <f>(D167+E167+F167*0.9+G167*0.9+H167*0.9)/5</f>
        <v>10.4244</v>
      </c>
    </row>
    <row r="168" spans="1:9">
      <c r="A168" s="15">
        <v>161</v>
      </c>
      <c r="B168" s="13" t="s">
        <v>298</v>
      </c>
      <c r="C168" s="13" t="s">
        <v>114</v>
      </c>
      <c r="D168" s="17">
        <v>11.53</v>
      </c>
      <c r="E168" s="17">
        <v>11.18</v>
      </c>
      <c r="F168" s="24">
        <v>10.27</v>
      </c>
      <c r="G168" s="25">
        <v>11.73</v>
      </c>
      <c r="H168" s="25">
        <v>10.59</v>
      </c>
      <c r="I168" s="18">
        <f>(D168+E168+F168*0.9+G168*0.9+H168*0.9)/5</f>
        <v>10.408200000000001</v>
      </c>
    </row>
    <row r="169" spans="1:9">
      <c r="A169" s="15">
        <v>162</v>
      </c>
      <c r="B169" s="13" t="s">
        <v>299</v>
      </c>
      <c r="C169" s="13" t="s">
        <v>216</v>
      </c>
      <c r="D169" s="17">
        <v>10.46</v>
      </c>
      <c r="E169" s="17">
        <v>10.07</v>
      </c>
      <c r="F169" s="17">
        <v>11.1</v>
      </c>
      <c r="G169" s="24">
        <v>11.44</v>
      </c>
      <c r="H169" s="24">
        <v>11.07</v>
      </c>
      <c r="I169" s="18">
        <f>(D169+E169+F169+G169*0.9+H169*0.9)/5</f>
        <v>10.377800000000001</v>
      </c>
    </row>
    <row r="170" spans="1:9">
      <c r="A170" s="15">
        <v>163</v>
      </c>
      <c r="B170" s="13" t="s">
        <v>300</v>
      </c>
      <c r="C170" s="13" t="s">
        <v>55</v>
      </c>
      <c r="D170" s="17">
        <v>10.82</v>
      </c>
      <c r="E170" s="17">
        <v>10.28</v>
      </c>
      <c r="F170" s="17">
        <v>10.58</v>
      </c>
      <c r="G170" s="25">
        <v>11.36</v>
      </c>
      <c r="H170" s="25">
        <v>10.98</v>
      </c>
      <c r="I170" s="18">
        <f>(D170+E170+F170+G170*0.9+H170*0.9)/5</f>
        <v>10.357200000000001</v>
      </c>
    </row>
    <row r="171" spans="1:9">
      <c r="A171" s="15">
        <v>164</v>
      </c>
      <c r="B171" s="13" t="s">
        <v>301</v>
      </c>
      <c r="C171" s="13" t="s">
        <v>302</v>
      </c>
      <c r="D171" s="16">
        <v>10.17</v>
      </c>
      <c r="E171" s="16">
        <v>11.01</v>
      </c>
      <c r="F171" s="26">
        <v>10.69</v>
      </c>
      <c r="G171" s="24">
        <v>11.76</v>
      </c>
      <c r="H171" s="17">
        <v>10.39</v>
      </c>
      <c r="I171" s="18">
        <f>(D171+E171+F171*0.9+G171*0.9+H171)/5</f>
        <v>10.355</v>
      </c>
    </row>
    <row r="172" spans="1:9">
      <c r="A172" s="15">
        <v>165</v>
      </c>
      <c r="B172" s="13" t="s">
        <v>303</v>
      </c>
      <c r="C172" s="13" t="s">
        <v>304</v>
      </c>
      <c r="D172" s="17">
        <v>10.210000000000001</v>
      </c>
      <c r="E172" s="17">
        <v>10.23</v>
      </c>
      <c r="F172" s="24">
        <v>10.3</v>
      </c>
      <c r="G172" s="17">
        <v>10.67</v>
      </c>
      <c r="H172" s="17">
        <v>11.16</v>
      </c>
      <c r="I172" s="18">
        <f>(D172+E172+F172*0.9+G172+H172)/5</f>
        <v>10.308000000000002</v>
      </c>
    </row>
    <row r="173" spans="1:9">
      <c r="A173" s="15">
        <v>166</v>
      </c>
      <c r="B173" s="13" t="s">
        <v>305</v>
      </c>
      <c r="C173" s="13" t="s">
        <v>259</v>
      </c>
      <c r="D173" s="24">
        <v>10.71</v>
      </c>
      <c r="E173" s="17">
        <v>10.43</v>
      </c>
      <c r="F173" s="24">
        <v>10.49</v>
      </c>
      <c r="G173" s="24">
        <v>11.67</v>
      </c>
      <c r="H173" s="24">
        <v>12.59</v>
      </c>
      <c r="I173" s="18">
        <f>(D173*0.9+E173+F173*0.9+G173*0.9+H173*0.9)/5</f>
        <v>10.268800000000002</v>
      </c>
    </row>
    <row r="174" spans="1:9">
      <c r="A174" s="15">
        <v>167</v>
      </c>
      <c r="B174" s="13" t="s">
        <v>306</v>
      </c>
      <c r="C174" s="13" t="s">
        <v>143</v>
      </c>
      <c r="D174" s="17">
        <v>10.9</v>
      </c>
      <c r="E174" s="17">
        <v>11.28</v>
      </c>
      <c r="F174" s="26">
        <v>10.52</v>
      </c>
      <c r="G174" s="24">
        <v>11.37</v>
      </c>
      <c r="H174" s="24">
        <v>10.17</v>
      </c>
      <c r="I174" s="18">
        <f>(D174+E174+F174*0.9+G174*0.9+H174*0.9)/5</f>
        <v>10.206799999999999</v>
      </c>
    </row>
    <row r="175" spans="1:9">
      <c r="A175" s="15">
        <v>168</v>
      </c>
      <c r="B175" s="13" t="s">
        <v>307</v>
      </c>
      <c r="C175" s="13" t="s">
        <v>308</v>
      </c>
      <c r="D175" s="17">
        <v>11.68</v>
      </c>
      <c r="E175" s="17">
        <v>10.63</v>
      </c>
      <c r="F175" s="24">
        <v>10.050000000000001</v>
      </c>
      <c r="G175" s="24">
        <v>11.63</v>
      </c>
      <c r="H175" s="24">
        <v>10.23</v>
      </c>
      <c r="I175" s="18">
        <f>(D175+E175+F175*0.9+G175*0.9+H175*0.9)/5</f>
        <v>10.2058</v>
      </c>
    </row>
    <row r="176" spans="1:9">
      <c r="A176" s="15">
        <v>169</v>
      </c>
      <c r="B176" s="13" t="s">
        <v>309</v>
      </c>
      <c r="C176" s="13" t="s">
        <v>88</v>
      </c>
      <c r="D176" s="24">
        <v>10.78</v>
      </c>
      <c r="E176" s="17">
        <v>10.92</v>
      </c>
      <c r="F176" s="24">
        <v>10.48</v>
      </c>
      <c r="G176" s="24">
        <v>11.52</v>
      </c>
      <c r="H176" s="24">
        <v>11.59</v>
      </c>
      <c r="I176" s="18">
        <f>(D176*0.9+E176+F176*0.9+G176*0.9+H176*0.9)/5</f>
        <v>10.170600000000002</v>
      </c>
    </row>
    <row r="177" spans="1:9">
      <c r="A177" s="15">
        <v>170</v>
      </c>
      <c r="B177" s="13" t="s">
        <v>310</v>
      </c>
      <c r="C177" s="13" t="s">
        <v>311</v>
      </c>
      <c r="D177" s="16">
        <v>10.94</v>
      </c>
      <c r="E177" s="26">
        <v>9.68</v>
      </c>
      <c r="F177" s="26">
        <v>10.49</v>
      </c>
      <c r="G177" s="24">
        <v>11.66</v>
      </c>
      <c r="H177" s="17">
        <v>10.88</v>
      </c>
      <c r="I177" s="18">
        <f>(D177+E177*0.9+F177*0.9+G177*0.9+H177)/5</f>
        <v>10.093400000000001</v>
      </c>
    </row>
    <row r="178" spans="1:9">
      <c r="A178" s="15">
        <v>171</v>
      </c>
      <c r="B178" s="13" t="s">
        <v>312</v>
      </c>
      <c r="C178" s="13" t="s">
        <v>313</v>
      </c>
      <c r="D178" s="16">
        <v>10.71</v>
      </c>
      <c r="E178" s="26">
        <v>10.09</v>
      </c>
      <c r="F178" s="26">
        <v>10.53</v>
      </c>
      <c r="G178" s="17">
        <v>10.1</v>
      </c>
      <c r="H178" s="24">
        <v>12.33</v>
      </c>
      <c r="I178" s="18">
        <f>(D178+E178*0.9+F178*0.9+G178+H178*0.9)/5</f>
        <v>10.093</v>
      </c>
    </row>
    <row r="179" spans="1:9">
      <c r="A179" s="15">
        <v>172</v>
      </c>
      <c r="B179" s="13" t="s">
        <v>314</v>
      </c>
      <c r="C179" s="13" t="s">
        <v>315</v>
      </c>
      <c r="D179" s="17">
        <v>10.31</v>
      </c>
      <c r="E179" s="24">
        <v>10.36</v>
      </c>
      <c r="F179" s="24">
        <v>10.88</v>
      </c>
      <c r="G179" s="24">
        <v>11.27</v>
      </c>
      <c r="H179" s="24">
        <v>12.04</v>
      </c>
      <c r="I179" s="18">
        <f>(D179+E179*0.9+F179*0.9+G179*0.9+H179*0.9)/5</f>
        <v>10.081</v>
      </c>
    </row>
    <row r="180" spans="1:9">
      <c r="A180" s="15">
        <v>173</v>
      </c>
      <c r="B180" s="13" t="s">
        <v>316</v>
      </c>
      <c r="C180" s="13" t="s">
        <v>317</v>
      </c>
      <c r="D180" s="17">
        <v>11.13</v>
      </c>
      <c r="E180" s="17">
        <v>10.27</v>
      </c>
      <c r="F180" s="24">
        <v>10.8</v>
      </c>
      <c r="G180" s="24">
        <v>10.91</v>
      </c>
      <c r="H180" s="24">
        <v>10.35</v>
      </c>
      <c r="I180" s="18">
        <f>(D180+E180+F180*0.9+G180*0.9+H180*0.9)/5</f>
        <v>10.050799999999999</v>
      </c>
    </row>
    <row r="181" spans="1:9">
      <c r="A181" s="15">
        <v>174</v>
      </c>
      <c r="B181" s="13" t="s">
        <v>318</v>
      </c>
      <c r="C181" s="13" t="s">
        <v>319</v>
      </c>
      <c r="D181" s="24">
        <v>10.57</v>
      </c>
      <c r="E181" s="17">
        <v>10.039999999999999</v>
      </c>
      <c r="F181" s="24">
        <v>10.210000000000001</v>
      </c>
      <c r="G181" s="25">
        <v>11.03</v>
      </c>
      <c r="H181" s="19">
        <v>11.52</v>
      </c>
      <c r="I181" s="18">
        <f>(D181*0.9+E181+F181*0.9+G181*0.9+H181)/5</f>
        <v>10.037799999999999</v>
      </c>
    </row>
    <row r="182" spans="1:9">
      <c r="A182" s="15">
        <v>175</v>
      </c>
      <c r="B182" s="13" t="s">
        <v>320</v>
      </c>
      <c r="C182" s="13" t="s">
        <v>321</v>
      </c>
      <c r="D182" s="24">
        <v>11.25</v>
      </c>
      <c r="E182" s="24">
        <v>10.41</v>
      </c>
      <c r="F182" s="17">
        <v>10.15</v>
      </c>
      <c r="G182" s="24">
        <v>11.9</v>
      </c>
      <c r="H182" s="24">
        <v>10.86</v>
      </c>
      <c r="I182" s="18">
        <f>(D182*0.9+E182*0.9+F182+G182*0.9+H182*0.9)/5</f>
        <v>10.025600000000001</v>
      </c>
    </row>
    <row r="183" spans="1:9">
      <c r="A183" s="15">
        <v>176</v>
      </c>
      <c r="B183" s="13" t="s">
        <v>322</v>
      </c>
      <c r="C183" s="13" t="s">
        <v>323</v>
      </c>
      <c r="D183" s="17">
        <v>10.81</v>
      </c>
      <c r="E183" s="24">
        <v>10.48</v>
      </c>
      <c r="F183" s="24">
        <v>10.38</v>
      </c>
      <c r="G183" s="17">
        <v>10.25</v>
      </c>
      <c r="H183" s="17">
        <v>10.24</v>
      </c>
      <c r="I183" s="18">
        <f>(D183+E183*0.9+F183*0.9+G183+H183)/5</f>
        <v>10.014800000000001</v>
      </c>
    </row>
    <row r="184" spans="1:9">
      <c r="A184" s="15">
        <v>177</v>
      </c>
      <c r="B184" s="13" t="s">
        <v>324</v>
      </c>
      <c r="C184" s="13" t="s">
        <v>325</v>
      </c>
      <c r="D184" s="24">
        <v>10.26</v>
      </c>
      <c r="E184" s="17">
        <v>10.220000000000001</v>
      </c>
      <c r="F184" s="24">
        <v>10.199999999999999</v>
      </c>
      <c r="G184" s="25">
        <v>11.46</v>
      </c>
      <c r="H184" s="25">
        <v>12.36</v>
      </c>
      <c r="I184" s="18">
        <f>(D184*0.9+E184+F184*0.9+G184*0.9+H184*0.9)/5</f>
        <v>10.0144</v>
      </c>
    </row>
    <row r="185" spans="1:9">
      <c r="A185" s="15">
        <v>178</v>
      </c>
      <c r="B185" s="13" t="s">
        <v>326</v>
      </c>
      <c r="C185" s="13" t="s">
        <v>327</v>
      </c>
      <c r="D185" s="24">
        <v>10.72</v>
      </c>
      <c r="E185" s="17">
        <v>10.11</v>
      </c>
      <c r="F185" s="17">
        <v>10.87</v>
      </c>
      <c r="G185" s="24">
        <v>10.85</v>
      </c>
      <c r="H185" s="24">
        <v>10.68</v>
      </c>
      <c r="I185" s="18">
        <f>(D185*0.9+E185+F185+G185*0.9+H185*0.9)/5</f>
        <v>10.001000000000001</v>
      </c>
    </row>
    <row r="186" spans="1:9">
      <c r="A186" s="15">
        <v>179</v>
      </c>
      <c r="B186" s="13" t="s">
        <v>328</v>
      </c>
      <c r="C186" s="13" t="s">
        <v>120</v>
      </c>
      <c r="D186" s="17">
        <v>11.04</v>
      </c>
      <c r="E186" s="17">
        <v>10.31</v>
      </c>
      <c r="F186" s="24">
        <v>10.64</v>
      </c>
      <c r="G186" s="24">
        <v>10.06</v>
      </c>
      <c r="H186" s="17">
        <v>10.02</v>
      </c>
      <c r="I186" s="18">
        <f>(D186+E186+F186*0.9+G186*0.9+H186)/5</f>
        <v>10</v>
      </c>
    </row>
    <row r="187" spans="1:9">
      <c r="A187" s="15">
        <v>180</v>
      </c>
      <c r="B187" s="13" t="s">
        <v>329</v>
      </c>
      <c r="C187" s="13" t="s">
        <v>330</v>
      </c>
      <c r="D187" s="17">
        <v>10.199999999999999</v>
      </c>
      <c r="E187" s="24">
        <v>10.63</v>
      </c>
      <c r="F187" s="24">
        <v>10.5</v>
      </c>
      <c r="G187" s="24">
        <v>10.95</v>
      </c>
      <c r="H187" s="24">
        <v>12.09</v>
      </c>
      <c r="I187" s="18">
        <f>(D187+E187*0.9+F187*0.9+G187*0.9+H187*0.9)/5</f>
        <v>9.9906000000000006</v>
      </c>
    </row>
    <row r="188" spans="1:9">
      <c r="A188" s="15">
        <v>181</v>
      </c>
      <c r="B188" s="13" t="s">
        <v>331</v>
      </c>
      <c r="C188" s="13" t="s">
        <v>128</v>
      </c>
      <c r="D188" s="17">
        <v>11.31</v>
      </c>
      <c r="E188" s="17">
        <v>10.38</v>
      </c>
      <c r="F188" s="24">
        <v>10.79</v>
      </c>
      <c r="G188" s="24">
        <v>10.49</v>
      </c>
      <c r="H188" s="24">
        <v>10.050000000000001</v>
      </c>
      <c r="I188" s="18">
        <f>(D188+E188+F188*0.9+G188*0.9+H188*0.9)/5</f>
        <v>9.9774000000000012</v>
      </c>
    </row>
    <row r="189" spans="1:9">
      <c r="A189" s="15">
        <v>182</v>
      </c>
      <c r="B189" s="13" t="s">
        <v>332</v>
      </c>
      <c r="C189" s="13" t="s">
        <v>333</v>
      </c>
      <c r="D189" s="17">
        <v>10.54</v>
      </c>
      <c r="E189" s="17">
        <v>10.78</v>
      </c>
      <c r="F189" s="24">
        <v>10.16</v>
      </c>
      <c r="G189" s="24">
        <v>11.59</v>
      </c>
      <c r="H189" s="24">
        <v>9.91</v>
      </c>
      <c r="I189" s="18">
        <f>(D189+E189+F189*0.9+G189*0.9+H189*0.9)/5</f>
        <v>9.9627999999999979</v>
      </c>
    </row>
    <row r="190" spans="1:9">
      <c r="A190" s="15">
        <v>183</v>
      </c>
      <c r="B190" s="13" t="s">
        <v>334</v>
      </c>
      <c r="C190" s="13" t="s">
        <v>335</v>
      </c>
      <c r="D190" s="24">
        <v>10.58</v>
      </c>
      <c r="E190" s="24">
        <v>10.39</v>
      </c>
      <c r="F190" s="24">
        <v>10.050000000000001</v>
      </c>
      <c r="G190" s="17">
        <v>10.19</v>
      </c>
      <c r="H190" s="17">
        <v>11.49</v>
      </c>
      <c r="I190" s="18">
        <f>(D190*0.9+E190*0.9+F190*0.9+G190+H190)/5</f>
        <v>9.9196000000000009</v>
      </c>
    </row>
    <row r="191" spans="1:9">
      <c r="A191" s="15">
        <v>184</v>
      </c>
      <c r="B191" s="13" t="s">
        <v>336</v>
      </c>
      <c r="C191" s="13" t="s">
        <v>161</v>
      </c>
      <c r="D191" s="17">
        <v>10.4</v>
      </c>
      <c r="E191" s="24">
        <v>9.9700000000000006</v>
      </c>
      <c r="F191" s="24">
        <v>11.06</v>
      </c>
      <c r="G191" s="24">
        <v>11.02</v>
      </c>
      <c r="H191" s="24">
        <v>11.5</v>
      </c>
      <c r="I191" s="18">
        <f>(D191+E191*0.9+F191*0.9+G191*0.9+H191*0.9)/5</f>
        <v>9.9190000000000005</v>
      </c>
    </row>
    <row r="192" spans="1:9">
      <c r="A192" s="15">
        <v>185</v>
      </c>
      <c r="B192" s="13" t="s">
        <v>337</v>
      </c>
      <c r="C192" s="13" t="s">
        <v>103</v>
      </c>
      <c r="D192" s="17">
        <v>11.06</v>
      </c>
      <c r="E192" s="24">
        <v>10.48</v>
      </c>
      <c r="F192" s="24">
        <v>10.4</v>
      </c>
      <c r="G192" s="24">
        <v>10.55</v>
      </c>
      <c r="H192" s="24">
        <v>11.27</v>
      </c>
      <c r="I192" s="18">
        <f>(D192+E192*0.9+F192*0.9+G192*0.9+H192*0.9)/5</f>
        <v>9.8980000000000015</v>
      </c>
    </row>
    <row r="193" spans="1:9">
      <c r="A193" s="15">
        <v>186</v>
      </c>
      <c r="B193" s="20" t="s">
        <v>338</v>
      </c>
      <c r="C193" s="20" t="s">
        <v>39</v>
      </c>
      <c r="D193" s="22">
        <v>10.15</v>
      </c>
      <c r="E193" s="22">
        <v>10.8</v>
      </c>
      <c r="F193" s="22">
        <v>10.11</v>
      </c>
      <c r="G193" s="22">
        <v>11.01</v>
      </c>
      <c r="H193" s="22">
        <v>10.42</v>
      </c>
      <c r="I193" s="23">
        <f>(D193+E193*0.9+F193*0.9+G193*0.9+H193)/5</f>
        <v>9.8596000000000004</v>
      </c>
    </row>
    <row r="194" spans="1:9">
      <c r="A194" s="15">
        <v>187</v>
      </c>
      <c r="B194" s="13" t="s">
        <v>339</v>
      </c>
      <c r="C194" s="13" t="s">
        <v>340</v>
      </c>
      <c r="D194" s="17">
        <v>10.79</v>
      </c>
      <c r="E194" s="24">
        <v>10.59</v>
      </c>
      <c r="F194" s="17">
        <v>10.44</v>
      </c>
      <c r="G194" s="24">
        <v>10.25</v>
      </c>
      <c r="H194" s="24">
        <v>10.25</v>
      </c>
      <c r="I194" s="18">
        <f>(D194+E194*0.9+F194+G194*0.9+H194*0.9)/5</f>
        <v>9.8422000000000001</v>
      </c>
    </row>
    <row r="195" spans="1:9">
      <c r="A195" s="15">
        <v>188</v>
      </c>
      <c r="B195" s="13" t="s">
        <v>341</v>
      </c>
      <c r="C195" s="13" t="s">
        <v>277</v>
      </c>
      <c r="D195" s="17">
        <v>11.71</v>
      </c>
      <c r="E195" s="24">
        <v>10.23</v>
      </c>
      <c r="F195" s="24">
        <v>10</v>
      </c>
      <c r="G195" s="24">
        <v>10</v>
      </c>
      <c r="H195" s="17">
        <v>10.19</v>
      </c>
      <c r="I195" s="18">
        <f>(D195+E195*0.9+F195*0.9+G195*0.9+H195)/5</f>
        <v>9.8214000000000006</v>
      </c>
    </row>
    <row r="196" spans="1:9">
      <c r="A196" s="15">
        <v>189</v>
      </c>
      <c r="B196" s="13" t="s">
        <v>342</v>
      </c>
      <c r="C196" s="13" t="s">
        <v>262</v>
      </c>
      <c r="D196" s="17">
        <v>10.02</v>
      </c>
      <c r="E196" s="16">
        <v>10.19</v>
      </c>
      <c r="F196" s="24">
        <v>10.48</v>
      </c>
      <c r="G196" s="24">
        <v>10.48</v>
      </c>
      <c r="H196" s="24">
        <v>11.04</v>
      </c>
      <c r="I196" s="18">
        <f>(D196+E196+F196*0.9+G196*0.9+H196*0.9)/5</f>
        <v>9.8020000000000014</v>
      </c>
    </row>
    <row r="197" spans="1:9">
      <c r="A197" s="15">
        <v>190</v>
      </c>
      <c r="B197" s="13" t="s">
        <v>343</v>
      </c>
      <c r="C197" s="13" t="s">
        <v>344</v>
      </c>
      <c r="D197" s="27">
        <v>10.66</v>
      </c>
      <c r="E197" s="17">
        <v>10.89</v>
      </c>
      <c r="F197" s="24">
        <v>10.01</v>
      </c>
      <c r="G197" s="24">
        <v>10.56</v>
      </c>
      <c r="H197" s="24">
        <v>10.63</v>
      </c>
      <c r="I197" s="18">
        <f>(D197*0.9+E197+F197*0.9+G197*0.9+H197*0.9)/5</f>
        <v>9.7127999999999997</v>
      </c>
    </row>
    <row r="198" spans="1:9">
      <c r="A198" s="15">
        <v>191</v>
      </c>
      <c r="B198" s="13" t="s">
        <v>345</v>
      </c>
      <c r="C198" s="13" t="s">
        <v>346</v>
      </c>
      <c r="D198" s="26">
        <v>10.35</v>
      </c>
      <c r="E198" s="16">
        <v>10.47</v>
      </c>
      <c r="F198" s="24">
        <v>10.1</v>
      </c>
      <c r="G198" s="24">
        <v>10</v>
      </c>
      <c r="H198" s="24">
        <v>10.98</v>
      </c>
      <c r="I198" s="18">
        <f>(D198*0.9+E198+F198*0.9+G198*0.9+H198*0.9)/5</f>
        <v>9.551400000000001</v>
      </c>
    </row>
    <row r="199" spans="1:9">
      <c r="A199" s="15">
        <v>192</v>
      </c>
      <c r="B199" s="13" t="s">
        <v>347</v>
      </c>
      <c r="C199" s="13" t="s">
        <v>59</v>
      </c>
      <c r="D199" s="24">
        <v>10.87</v>
      </c>
      <c r="E199" s="24">
        <v>10.15</v>
      </c>
      <c r="F199" s="24">
        <v>9.76</v>
      </c>
      <c r="G199" s="24">
        <v>11.27</v>
      </c>
      <c r="H199" s="24">
        <v>10.5</v>
      </c>
      <c r="I199" s="18">
        <f>(D199*0.9+E199*0.9+F199*0.9+G199*0.9+H199*0.9)/5</f>
        <v>9.4589999999999996</v>
      </c>
    </row>
    <row r="200" spans="1:9">
      <c r="A200" s="15">
        <v>193</v>
      </c>
      <c r="B200" s="13" t="s">
        <v>348</v>
      </c>
      <c r="C200" s="13" t="s">
        <v>198</v>
      </c>
      <c r="D200" s="24">
        <v>10.11</v>
      </c>
      <c r="E200" s="24">
        <v>10.57</v>
      </c>
      <c r="F200" s="24">
        <v>10.39</v>
      </c>
      <c r="G200" s="24">
        <v>10.83</v>
      </c>
      <c r="H200" s="24">
        <v>9.9600000000000009</v>
      </c>
      <c r="I200" s="18">
        <f>(D200*0.9+E200*0.9+F200*0.9+G200*0.9+H200*0.9)/5</f>
        <v>9.3347999999999995</v>
      </c>
    </row>
    <row r="201" spans="1:9">
      <c r="A201" s="15">
        <v>194</v>
      </c>
      <c r="B201" s="13" t="s">
        <v>349</v>
      </c>
      <c r="C201" s="13" t="s">
        <v>20</v>
      </c>
      <c r="D201" s="24">
        <v>11.08</v>
      </c>
      <c r="E201" s="24">
        <v>9.5</v>
      </c>
      <c r="F201" s="24">
        <v>10.28</v>
      </c>
      <c r="G201" s="24">
        <v>10.26</v>
      </c>
      <c r="H201" s="24">
        <v>10.61</v>
      </c>
      <c r="I201" s="18">
        <f>(D201*0.9+E201*0.9+F201*0.9+G201*0.9+H201*0.9)/5</f>
        <v>9.311399999999999</v>
      </c>
    </row>
    <row r="202" spans="1:9">
      <c r="A202" s="15">
        <v>195</v>
      </c>
      <c r="B202" s="14" t="s">
        <v>350</v>
      </c>
      <c r="C202" s="14" t="s">
        <v>351</v>
      </c>
      <c r="D202" s="26">
        <v>10.41</v>
      </c>
      <c r="E202" s="26">
        <v>9.5500000000000007</v>
      </c>
      <c r="F202" s="24">
        <v>10.23</v>
      </c>
      <c r="G202" s="24">
        <v>10.57</v>
      </c>
      <c r="H202" s="24">
        <v>9.98</v>
      </c>
      <c r="I202" s="18">
        <f>(D202*0.9+E202*0.9+F202*0.9+G202*0.9+H202*0.9)/5</f>
        <v>9.1331999999999987</v>
      </c>
    </row>
  </sheetData>
  <mergeCells count="3">
    <mergeCell ref="A2:B2"/>
    <mergeCell ref="A3:B3"/>
    <mergeCell ref="A4:I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2023-09-20T08:44:38Z</dcterms:modified>
</cp:coreProperties>
</file>